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ehisa-my.sharepoint.com/personal/ricardo_torres_ehisa_hn/Documents/OFICINA DE PROYECTOS/45. Remodelación RVM/1. Alcance/Solicitudes de proyecto/Otros TDR/"/>
    </mc:Choice>
  </mc:AlternateContent>
  <xr:revisionPtr revIDLastSave="143" documentId="13_ncr:1_{DC74A947-1349-4133-92F6-B26EA9794AED}" xr6:coauthVersionLast="47" xr6:coauthVersionMax="47" xr10:uidLastSave="{E5256089-9EA8-4E98-8DC8-135A2984F8F6}"/>
  <bookViews>
    <workbookView xWindow="-108" yWindow="-108" windowWidth="23256" windowHeight="12576" xr2:uid="{00000000-000D-0000-FFFF-FFFF00000000}"/>
  </bookViews>
  <sheets>
    <sheet name="Sistema Mecánico HVAC" sheetId="1" r:id="rId1"/>
  </sheets>
  <definedNames>
    <definedName name="_Fill">#REF!</definedName>
    <definedName name="_Fill1">#REF!</definedName>
    <definedName name="ANIMATION_MUST_START">#REF!</definedName>
    <definedName name="Annual_interest_rate">#REF!</definedName>
    <definedName name="AREA">#REF!</definedName>
    <definedName name="Bendek">#REF!</definedName>
    <definedName name="CAPACITY_ANIMATION_FRAMES_PER_WEEK">#REF!</definedName>
    <definedName name="CAPACITY_INK___PAINT_FRAMES_PER_WEEK">#REF!</definedName>
    <definedName name="CAPACITY_PREP_FRAMES_PER_WEEK">#REF!</definedName>
    <definedName name="CATS">#REF!</definedName>
    <definedName name="Ceiba">#REF!</definedName>
    <definedName name="como">#REF!</definedName>
    <definedName name="D">#REF!</definedName>
    <definedName name="Dalmatians_Game">#REF!</definedName>
    <definedName name="despensa">#REF!</definedName>
    <definedName name="DIRECCION1">#REF!</definedName>
    <definedName name="ENT_OR_EDU_GROUP_INPUT">#REF!</definedName>
    <definedName name="Fech">#REF!</definedName>
    <definedName name="FINA">#REF!</definedName>
    <definedName name="FINAP">#REF!</definedName>
    <definedName name="First_payment_due">#REF!</definedName>
    <definedName name="GANT_DATE_RANGE">#REF!</definedName>
    <definedName name="GANT_PREP">#REF!</definedName>
    <definedName name="GANT_TOTALS_RANGE">#REF!</definedName>
    <definedName name="hola">#REF!</definedName>
    <definedName name="HOUSE">#REF!</definedName>
    <definedName name="HOUSE_CAPACITY">#REF!</definedName>
    <definedName name="IND">#REF!</definedName>
    <definedName name="INDP">#REF!</definedName>
    <definedName name="INK_PAINT_MUST_START">#REF!</definedName>
    <definedName name="ITEMS">#REF!</definedName>
    <definedName name="Jaar">#REF!</definedName>
    <definedName name="LATITUD">#REF!</definedName>
    <definedName name="LISTA">#REF!</definedName>
    <definedName name="LOWER_GANT">#REF!</definedName>
    <definedName name="M2V">#REF!</definedName>
    <definedName name="MES">#REF!</definedName>
    <definedName name="MONTH_RANGE">#REF!</definedName>
    <definedName name="NomPro">#REF!</definedName>
    <definedName name="oja">#REF!</definedName>
    <definedName name="PAT">#REF!</definedName>
    <definedName name="Payments_per_year">#REF!</definedName>
    <definedName name="PC">#REF!</definedName>
    <definedName name="PESO">#REF!</definedName>
    <definedName name="PLATFORM_RANGE_INPUT">#REF!</definedName>
    <definedName name="Pmt_to_use">#REF!</definedName>
    <definedName name="PREP_MUST_START">#REF!</definedName>
    <definedName name="PRES">#REF!</definedName>
    <definedName name="Presu">#REF!</definedName>
    <definedName name="PRICE">#REF!</definedName>
    <definedName name="Print_Area_MI">#REF!</definedName>
    <definedName name="Print_Titles_MI">#REF!</definedName>
    <definedName name="PROJECTED_ANIMATION_START">#REF!</definedName>
    <definedName name="Prop">#REF!</definedName>
    <definedName name="Propietario">#REF!</definedName>
    <definedName name="RANGE_2_OR3D_INPUT">#REF!</definedName>
    <definedName name="Resumen">#REF!</definedName>
    <definedName name="ROOF">#REF!</definedName>
    <definedName name="SA">#REF!</definedName>
    <definedName name="SANIT">#REF!</definedName>
    <definedName name="STREET_DATE_RANGE">#REF!</definedName>
    <definedName name="TABLE_1">#REF!</definedName>
    <definedName name="TABLE_2">#REF!</definedName>
    <definedName name="Term_in_years">#REF!</definedName>
    <definedName name="Test">#REF!</definedName>
    <definedName name="TITLES_RANGE_INPUT">#REF!</definedName>
    <definedName name="TOTAL_ANIMATION_FRAMES_INPUT">#REF!</definedName>
    <definedName name="UbiPro">#REF!</definedName>
    <definedName name="UTIL">#REF!</definedName>
    <definedName name="UTIP">#REF!</definedName>
    <definedName name="WALL">#REF!</definedName>
    <definedName name="YEAR_RANG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8" i="1" l="1"/>
  <c r="F58" i="1"/>
  <c r="F52" i="1"/>
  <c r="F49" i="1"/>
  <c r="F42" i="1"/>
  <c r="F38" i="1"/>
  <c r="F34" i="1"/>
  <c r="F12" i="1"/>
  <c r="F154" i="1"/>
  <c r="F15" i="1"/>
  <c r="F16" i="1"/>
  <c r="F17" i="1"/>
  <c r="F18" i="1"/>
  <c r="F19" i="1"/>
  <c r="F20" i="1"/>
  <c r="F21" i="1"/>
  <c r="F22" i="1"/>
  <c r="F23" i="1"/>
  <c r="F24" i="1"/>
  <c r="F25" i="1"/>
  <c r="F26" i="1"/>
  <c r="F27" i="1"/>
  <c r="F28" i="1"/>
  <c r="F29" i="1"/>
  <c r="F30" i="1"/>
  <c r="F31" i="1"/>
  <c r="F32" i="1"/>
  <c r="F33" i="1"/>
  <c r="F36" i="1"/>
  <c r="F37" i="1"/>
  <c r="F40" i="1"/>
  <c r="F41" i="1"/>
  <c r="F44" i="1"/>
  <c r="F45" i="1"/>
  <c r="F46" i="1"/>
  <c r="F47" i="1"/>
  <c r="F48" i="1"/>
  <c r="F51" i="1"/>
  <c r="F54" i="1"/>
  <c r="F55" i="1"/>
  <c r="F56" i="1"/>
  <c r="F57" i="1"/>
  <c r="F61" i="1"/>
  <c r="F62" i="1" s="1"/>
  <c r="F64" i="1"/>
  <c r="F65" i="1"/>
  <c r="F66" i="1"/>
  <c r="F67" i="1"/>
  <c r="F68" i="1"/>
  <c r="F69" i="1"/>
  <c r="F70" i="1"/>
  <c r="F71" i="1"/>
  <c r="F72" i="1"/>
  <c r="F73" i="1"/>
  <c r="F74" i="1"/>
  <c r="F75" i="1"/>
  <c r="F76" i="1"/>
  <c r="F77" i="1"/>
  <c r="F78" i="1"/>
  <c r="F79" i="1"/>
  <c r="F80" i="1"/>
  <c r="F81" i="1"/>
  <c r="F82" i="1"/>
  <c r="F83" i="1"/>
  <c r="F86" i="1"/>
  <c r="F87" i="1"/>
  <c r="F90" i="1"/>
  <c r="F91" i="1"/>
  <c r="F94" i="1"/>
  <c r="F95" i="1"/>
  <c r="F96" i="1"/>
  <c r="F97" i="1"/>
  <c r="F98" i="1"/>
  <c r="F101" i="1"/>
  <c r="F102" i="1" s="1"/>
  <c r="F104" i="1"/>
  <c r="F105" i="1"/>
  <c r="F106" i="1"/>
  <c r="F107" i="1"/>
  <c r="F111" i="1"/>
  <c r="F112" i="1" s="1"/>
  <c r="F114" i="1"/>
  <c r="F115" i="1"/>
  <c r="F116" i="1"/>
  <c r="F119" i="1"/>
  <c r="F120" i="1"/>
  <c r="F123" i="1"/>
  <c r="F124" i="1"/>
  <c r="F127" i="1"/>
  <c r="F128" i="1" s="1"/>
  <c r="F130" i="1"/>
  <c r="F131" i="1"/>
  <c r="F132" i="1"/>
  <c r="F133" i="1"/>
  <c r="F137" i="1"/>
  <c r="F138" i="1" s="1"/>
  <c r="F140" i="1"/>
  <c r="F141" i="1"/>
  <c r="F142" i="1"/>
  <c r="F143" i="1"/>
  <c r="F144" i="1"/>
  <c r="F145" i="1"/>
  <c r="F146" i="1"/>
  <c r="F147" i="1"/>
  <c r="F148" i="1"/>
  <c r="F149" i="1"/>
  <c r="F150" i="1"/>
  <c r="F153" i="1"/>
  <c r="F157" i="1"/>
  <c r="F158" i="1"/>
  <c r="F161" i="1"/>
  <c r="F162" i="1" s="1"/>
  <c r="F164" i="1"/>
  <c r="F165" i="1"/>
  <c r="F166" i="1"/>
  <c r="F167" i="1"/>
  <c r="F171" i="1"/>
  <c r="F172" i="1" s="1"/>
  <c r="F174" i="1"/>
  <c r="F175" i="1"/>
  <c r="F176" i="1"/>
  <c r="F177" i="1"/>
  <c r="F178" i="1"/>
  <c r="F179" i="1"/>
  <c r="F180" i="1"/>
  <c r="F181" i="1"/>
  <c r="F182" i="1"/>
  <c r="F183" i="1"/>
  <c r="F184" i="1"/>
  <c r="F185" i="1"/>
  <c r="F186" i="1"/>
  <c r="F187" i="1"/>
  <c r="F188" i="1"/>
  <c r="F189" i="1"/>
  <c r="F190" i="1"/>
  <c r="F193" i="1"/>
  <c r="F194" i="1" s="1"/>
  <c r="F196" i="1"/>
  <c r="F197" i="1"/>
  <c r="F200" i="1"/>
  <c r="F201" i="1"/>
  <c r="F202" i="1"/>
  <c r="F205" i="1"/>
  <c r="F206" i="1" s="1"/>
  <c r="F208" i="1"/>
  <c r="F209" i="1"/>
  <c r="F210" i="1"/>
  <c r="F211" i="1"/>
  <c r="F214" i="1"/>
  <c r="F215" i="1"/>
  <c r="F216" i="1"/>
  <c r="F14" i="1"/>
  <c r="F125" i="1" l="1"/>
  <c r="F92" i="1"/>
  <c r="F84" i="1"/>
  <c r="F108" i="1"/>
  <c r="F88" i="1"/>
  <c r="F99" i="1"/>
  <c r="F134" i="1"/>
  <c r="F121" i="1"/>
  <c r="F168" i="1"/>
  <c r="F198" i="1"/>
  <c r="F159" i="1"/>
  <c r="F155" i="1"/>
  <c r="F151" i="1"/>
  <c r="F117" i="1"/>
  <c r="F203" i="1"/>
  <c r="F212" i="1"/>
  <c r="F217" i="1"/>
  <c r="F191" i="1"/>
  <c r="A222" i="1"/>
  <c r="A223" i="1" s="1"/>
  <c r="A224" i="1" s="1"/>
  <c r="A225" i="1" s="1"/>
  <c r="A226" i="1" s="1"/>
  <c r="A227" i="1" s="1"/>
  <c r="A228" i="1" s="1"/>
  <c r="A229" i="1" s="1"/>
  <c r="A230" i="1" s="1"/>
  <c r="A231" i="1" s="1"/>
  <c r="A232" i="1" s="1"/>
  <c r="A233" i="1" s="1"/>
  <c r="F11" i="1"/>
</calcChain>
</file>

<file path=xl/sharedStrings.xml><?xml version="1.0" encoding="utf-8"?>
<sst xmlns="http://schemas.openxmlformats.org/spreadsheetml/2006/main" count="503" uniqueCount="256">
  <si>
    <t>ITEM</t>
  </si>
  <si>
    <t>DESCRIPCION</t>
  </si>
  <si>
    <t>UNIDAD</t>
  </si>
  <si>
    <t>CANTIDAD</t>
  </si>
  <si>
    <t>DESMONTAJES SISTEMA ACTUAL</t>
  </si>
  <si>
    <t>1.1.1</t>
  </si>
  <si>
    <t>Desmotaje de sistema actual de aire acondicionado, incluye equipos de aire acondicionado (expansión directa y VRF), tuberia de cobre, ductos (si aplica), soportes, transporte a lugar de almacenamiento que el cliente especifique, el contratista debera asistir a recorrido de levantamiento para cuantificacion de cantidades y verificacion de logistica necesaria, todo de aucerdo a planos.</t>
  </si>
  <si>
    <t>GLB</t>
  </si>
  <si>
    <t>EQUIPOS DE AIRE ACONDICIONADO</t>
  </si>
  <si>
    <t>1.2.1</t>
  </si>
  <si>
    <t>Suministro e instalacion de set de condensadores de refrigerante variable UC-A101 formado por dos unidades, de descarga vertical, con capacidad nominal de 436,920btuh/hr,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</si>
  <si>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UND</t>
  </si>
  <si>
    <t>1.2.2</t>
  </si>
  <si>
    <t>Suministro e instalacion de set de condensadores de refrigerante variable UC-A102 formado por dos unidades, de descarga vertical, con capacidad nominal de 416,400btuh/hr,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</si>
  <si>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1.2.3</t>
  </si>
  <si>
    <t>Suministro e instalacion de set de condensadores de refrigerante variable UC-A103 formado por dos unidades, de descarga vertical, con capacidad nominal de 382,200btuh/hr,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</si>
  <si>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1.2.4</t>
  </si>
  <si>
    <t>Suministro e instalacion de set de condensadores de refrigerante variable UC-A104 formado por dos unidades, de descarga vertical, con capacidad nominal de 464,160btuh/hr,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</si>
  <si>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1.2.5</t>
  </si>
  <si>
    <t>Suministro e instalacion de set de condensadores de refrigerante variable UC-B101 formado por tres unidades, de descarga vertical, con capacidad nominal de 627,960btuh/hr,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</si>
  <si>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1.2.6</t>
  </si>
  <si>
    <t>Suministro e instalacion de set de condensadores de refrigerante variable UC-B102 formado por dos unidades, de descarga vertical, con capacidad nominal de 361,800btuh/hr,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</si>
  <si>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Suministro e instalacion de set de condensadores de refrigerante variable UC-B103 formado por dos unidades, de descarga vertical, con capacidad nominal de 436,920btuh/hr,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</si>
  <si>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1.2.7</t>
  </si>
  <si>
    <t>Suministro e instalacion de set de condensadores de refrigerante variable UC-B104 formado por tres unidades, de descarga vertical, con capacidad nominal de 477,840btuh/hr,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</si>
  <si>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1.2.8</t>
  </si>
  <si>
    <t>Suministro e instalacion de set de condensadores de refrigerante variable UC-B105 formado por dos unidades, de descarga vertical, con capacidad nominal de 307,200btuh/hr,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</si>
  <si>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1.2.9</t>
  </si>
  <si>
    <t>Suministro e instalacion de set de condensadores de refrigerante variable UC-C101 formado por tres unidades, de descarga vertical, con capacidad nominal de 477,840btuh/hr,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</si>
  <si>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1.2.10</t>
  </si>
  <si>
    <t>Suministro e instalacion de set de condensadores de refrigerante variable UC-C102 formado por tres unidades, de descarga vertical, con capacidad nominal de 579,000btuh/hr,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</si>
  <si>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1.2.11</t>
  </si>
  <si>
    <t>Suministro e instalación de unidad evaporadora tipo fancoil con ducto, con capacidad nominal de 95,520btu/hr, alimentación eléctrica 208-230v/1ph/60hz, refrigerante R410a, incluye bandeja de drenaje, trampa de condensado, set de filtros lavables permanentes, soportes, conexión eléctrica final, todo de acuerdo a planos, cuadros de equipo, y especificaciones técnicas.</t>
  </si>
  <si>
    <t>1.2.12</t>
  </si>
  <si>
    <t>Suministro e instalación de unidad evaporadora tipo fancoil con ducto, con capacidad nominal de 76,440btu/hr, alimentación eléctrica 208-230v/1ph/60hz, refrigerante R410a, incluye bandeja de drenaje, trampa de condensado, set de filtros lavables permanentes, soportes, conexión eléctrica final, todo de acuerdo a planos, cuadros de equipo, y especificaciones técnicas.</t>
  </si>
  <si>
    <t>1.2.13</t>
  </si>
  <si>
    <t>Suministro e instalación de unidad evaporadora tipo fancoil con ducto, con capacidad nominal de 49,440btu/hr, alimentación eléctrica 208-230v/1ph/60hz, refrigerante R410a, incluye bandeja de drenaje, trampa de condensado, set de filtros lavables permanentes, soportes, conexión eléctrica final, todo de acuerdo a planos, cuadros de equipo, y especificaciones técnicas.</t>
  </si>
  <si>
    <t>1.2.14</t>
  </si>
  <si>
    <t>Suministro e instalación de unidad evaporadora tipo cassette, con capacidad nominal de 47,760btu/hr, alimentación eléctrica 208-230v/1ph/60hz, refrigerante R410a, incluye panel decorativo, equipo con bomba de condensado, conexión a drenaje, soportes, conexión eléctrica final, todo de acuerdo a planos, cuadros de equipo y especificaciones técnicas.</t>
  </si>
  <si>
    <t>1.2.15</t>
  </si>
  <si>
    <t>Suministro e instalación de unidad evaporadora tipo cassette, con capacidad nominal de 38,280btu/hr, alimentación eléctrica 208-230v/1ph/60hz, refrigerante R410a, incluye panel decorativo, equipo con bomba de condensado, conexión a drenaje, soportes, conexión eléctrica final, todo de acuerdo a planos, cuadros de equipo y especificaciones técnicas.</t>
  </si>
  <si>
    <t>1.2.16</t>
  </si>
  <si>
    <t>Suministro e instalación de unidad evaporadora tipo pared, con capacidad nominal de 24,240btu/hr, alimentación eléctrica 208-230v/1ph/60hz, refrigerante R410a, incluye conexión a drenaje, soportes, conexión eléctrica final, todo de acuerdo a planos, cuadros de equipo y especificaciones técnicas.</t>
  </si>
  <si>
    <t>1.2.17</t>
  </si>
  <si>
    <t>Suministro e instalación de unidad evaporadora tipo pared, con capacidad nominal de 19,080btu/hr, alimentación eléctrica 208-230v/1ph/60hz, refrigerante R410a, incluye conexión a drenaje, soportes, conexión eléctrica final, todo de acuerdo a planos, cuadros de equipo y especificaciones técnicas.</t>
  </si>
  <si>
    <t>1.2.18</t>
  </si>
  <si>
    <t>Suministro e instalación de unidad evaporadora tipo pared, con capacidad nominal de 17,040btu/hr, alimentación eléctrica 208-230v/1ph/60hz, refrigerante R410a, incluye conexión a drenaje, soportes, conexión eléctrica final, todo de acuerdo a planos, cuadros de equipo y especificaciones técnicas.</t>
  </si>
  <si>
    <t>EQUIPOS DE VENTILACION</t>
  </si>
  <si>
    <t>1.3.1</t>
  </si>
  <si>
    <t>Suministro e instalación de extractor de aire, centrifugo tipo hongo, con capacidad acuerdo a cuadros de equipo, alimentación eléctrica 208v/1ph/60hz, incluye soportes, flashing, conexión eléctrica final, todo de cuerdo a planos y especificaciones técnicas.</t>
  </si>
  <si>
    <t>1.3.2</t>
  </si>
  <si>
    <t>Suministro e instalación de extractor de aire, en linea, con capacidad acuerdo a cuadros de equipo, alimentación eléctrica 208v/1ph/60hz, incluye soportes, flashing, conexión eléctrica final, todo de cuerdo a planos y especificaciones técnicas.</t>
  </si>
  <si>
    <t>TUBERIA DE COBRE</t>
  </si>
  <si>
    <t>1.4.1</t>
  </si>
  <si>
    <t>Suministro e instalación de tubería de cobre ACR para suministro y retorno de refrigerante, con diámetro desde 3/8in hasta 1 7/8in, incluye aislamiento térmico similar al armaflex de 3/4in de espesor, soportes, soldadura limpia con barrido de nitrógeno, protección de armaflex con camisas de PVC en cada soporte y en pasos de pared y losa, accesorios, branch, todo de acuerdo a planos y especificaciones técnicas.</t>
  </si>
  <si>
    <t>FT</t>
  </si>
  <si>
    <t>1.4.2</t>
  </si>
  <si>
    <t>Suministro de pruebas de presión y vacío, carga de refrigerante, todo de acuerdo a planos y especificaciones técnicas.</t>
  </si>
  <si>
    <t>GBL</t>
  </si>
  <si>
    <t>DUCTOS Y ACCESORIOS</t>
  </si>
  <si>
    <t>1.5.1</t>
  </si>
  <si>
    <t>Suministro e instalación de ducto rectangular de lamina galvanizada, G60, con dimensiones desde 14"x12" hasta 26"x16", con aislamiento térmico, incluye accesorios, cajas, plenum para rejillas y louvers, zapatos con ball joint (donde aplique), soportes, todo de acuerdo a planos y especificaciones técnicas.</t>
  </si>
  <si>
    <t>1.5.2</t>
  </si>
  <si>
    <t>Suministro e instalación de caja de retorno de lamina galvanizada, G60, con dimensiones desde 44"x17" hasta 53"x10", con aislamiento térmico, incluye accesorios, cajas, plenum para rejillas y louvers, zapatos con ball joint (donde aplique), soportes, todo de acuerdo a planos y especificaciones técnicas.</t>
  </si>
  <si>
    <t>1.5.3</t>
  </si>
  <si>
    <t>Suministro e instalación de ducto rectangular de lamina galvanizada, G60, con dimensiones desde 12"x12" hasta 14"x14", sin aislamiento térmico, incluye accesorios, cajas, plenum para rejillas y louvers, zapatos con ball joint (donde aplique), soportes, todo de acuerdo a planos y especificaciones técnicas.</t>
  </si>
  <si>
    <t>1.5.4</t>
  </si>
  <si>
    <t>Suministro e instalación de ducto redondo de lamina galvanizada, G60, con dimensiones desde 16in hasta 22in, con aislamiento térmico, incluye accesorios, cajas, plenum para rejillas y louvers, zapatos con ball joint (donde aplique), soportes, todo de acuerdo a planos y especificaciones técnicas.</t>
  </si>
  <si>
    <t>1.5.5</t>
  </si>
  <si>
    <t>Suministro e instalación de ducto flexible, con dimensiones de 10", incluye accesorios, cajas, plenum para rejillas, soportes, todo de acuerdo a planos y especificaciones técnicas.</t>
  </si>
  <si>
    <t>TUBERIA DE DRENAJE</t>
  </si>
  <si>
    <t>1.6.1</t>
  </si>
  <si>
    <t>Suministro e instalación de tubería de PVC, para unidades evaporadores, diámetro de 3/4in, con aislamiento térmico similar al armaflex de 3/4in de espesor, incluye longitud de 10ft por cada unidad evaporador, soportes, accesorios, todo de acuerdo a planos y especificaciones técnicas.</t>
  </si>
  <si>
    <t>PRUEBAS, BALANCEOS Y ARRANQUES</t>
  </si>
  <si>
    <t>1.7.1</t>
  </si>
  <si>
    <t>Balanceo del sistema de HVAC, incluye balanceo de sistema de ductos, ventiladores, todo de acuerdo a planos y especificaciones técnicas.</t>
  </si>
  <si>
    <t>1.7.2</t>
  </si>
  <si>
    <t>Pruebas de arranque incluyendo toma de datos de parámetros eléctricos, perdidas estáticas, flujo, los documentos generados deberán ser entregados a la supervisión HVAC, todo de acuerdo a planos y especificaciones técnicas.</t>
  </si>
  <si>
    <t>1.7.3</t>
  </si>
  <si>
    <t>Generación y entrega de planos asbuilt del sistema HVAC instalado, todo de acuerdo a planos y especificaciones técnicas.</t>
  </si>
  <si>
    <t>1.7.4</t>
  </si>
  <si>
    <t>Charlas de capacitación técnica del personal de operación que el propietario estime, incluye entrega de manuales de operación del sistema HVAC instalado, todo de acuerdo a planos y especificaciones técnicas.</t>
  </si>
  <si>
    <t>2.1.1</t>
  </si>
  <si>
    <t>2.2.1</t>
  </si>
  <si>
    <t>Suministro e instalacion de set de condensadores de refrigerante variable UC-A201 formado por tres unidades, de descarga vertical, con capacidad nominal de 552,960btuh/hr,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</si>
  <si>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2.2.2</t>
  </si>
  <si>
    <t>Suministro e instalacion de set de condensadores de refrigerante variable UC-A202 formado por dos unidades, de descarga vertical, con capacidad nominal de 382,200btuh/hr,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</si>
  <si>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2.2.3</t>
  </si>
  <si>
    <t>Suministro e instalacion de set de condensadores de refrigerante variable UC-A203 formado por tres unidades, de descarga vertical, con capacidad nominal de 570,000btuh/hr,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</si>
  <si>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2.2.4</t>
  </si>
  <si>
    <t>Suministro e instalacion de set de condensadores de refrigerante variable UC-A204 formado por una unidade, de descarga vertical, con capacidad nominal de 76,440btuh/hr,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</si>
  <si>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2.2.5</t>
  </si>
  <si>
    <t>Suministro e instalacion de set de condensadores de refrigerante variable UC-B201 formado por dos unidades, de descarga vertical, con capacidad nominal de 402,720btuh/hr,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</si>
  <si>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2.2.6</t>
  </si>
  <si>
    <t>Suministro e instalacion de set de condensadores de refrigerante variable UC-B202 formado por tres unidades, de descarga vertical, con capacidad nominal de 535,800btuh/hr,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</si>
  <si>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2.2.7</t>
  </si>
  <si>
    <t>Suministro e instalacion de set de condensadores de refrigerante variable UC-B203 formado por tres unidades, de descarga vertical, con capacidad nominal de 570,000btuh/hr,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</si>
  <si>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2.2.8</t>
  </si>
  <si>
    <t>Suministro e instalacion de set de condensadores de refrigerante variable UC-B204 formado por dos unidades, de descarga vertical, con capacidad nominal de 361,800btuh/hr,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</si>
  <si>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2.2.9</t>
  </si>
  <si>
    <t>Suministro e instalacion de set de condensadores de refrigerante variable UC-C201 formado por tres unidades, de descarga vertical, con capacidad nominal de 570,000btuh/hr,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</si>
  <si>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2.2.10</t>
  </si>
  <si>
    <t>Suministro e instalacion de set de condensadores de refrigerante variable UC-C202 formado por tres unidades, de descarga vertical, con capacidad nominal de 477,840btuh/hr,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</si>
  <si>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2.2.11</t>
  </si>
  <si>
    <t>Suministro e instalacion de set de condensadores de refrigerante variable UC-C203 formado por tres unidades, de descarga vertical, con capacidad nominal de 477,840btuh/hr,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</si>
  <si>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2.2.12</t>
  </si>
  <si>
    <t>Suministro e instalacion de set de condensadores de refrigerante variable UC-C204 formado por tres unidades, de descarga vertical, con capacidad nominal de 477,840btuh/hr,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</si>
  <si>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2.2.13</t>
  </si>
  <si>
    <t>Suministro e instalacion de set de condensadores de refrigerante variable UC-C205 formado por dos unidades, de descarga vertical, con capacidad nominal de 464,160btuh/hr,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</si>
  <si>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2.2.14</t>
  </si>
  <si>
    <t>Suministro e instalacion de set de condensadores de refrigerante variable UC-C206 formado por dos unidades, de descarga vertical, con capacidad nominal de 282,200btuh/hr,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</si>
  <si>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2.2.15</t>
  </si>
  <si>
    <t>2.2.16</t>
  </si>
  <si>
    <t>2.2.17</t>
  </si>
  <si>
    <t>2.2.18</t>
  </si>
  <si>
    <t>2.2.19</t>
  </si>
  <si>
    <t>Suministro e instalación de unidad evaporadora tipo pared, con capacidad nominal de 21,480btu/hr, alimentación eléctrica 208-230v/1ph/60hz, refrigerante R410a, incluye conexión a drenaje, soportes, conexión eléctrica final, todo de acuerdo a planos, cuadros de equipo y especificaciones técnicas.</t>
  </si>
  <si>
    <t>2.2.20</t>
  </si>
  <si>
    <t>2.3.1</t>
  </si>
  <si>
    <t>2.3.2</t>
  </si>
  <si>
    <t>2.4.1</t>
  </si>
  <si>
    <t>2.4.2</t>
  </si>
  <si>
    <t>2.5.1</t>
  </si>
  <si>
    <t>2.5.2</t>
  </si>
  <si>
    <t>2.5.3</t>
  </si>
  <si>
    <t>2.5.4</t>
  </si>
  <si>
    <t>2.5.5</t>
  </si>
  <si>
    <t>2.6.1</t>
  </si>
  <si>
    <t>2.7.1</t>
  </si>
  <si>
    <t>2.7.2</t>
  </si>
  <si>
    <t>2.7.3</t>
  </si>
  <si>
    <t>2.7.4</t>
  </si>
  <si>
    <t>3.1.1</t>
  </si>
  <si>
    <t>3.2.1</t>
  </si>
  <si>
    <t>Suministro e instalacion de set de condensadores de refrigerante variable UC-C307 formado por tres unidades, de descarga vertical, con capacidad de 669,000btu/hr,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</si>
  <si>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3.2.2</t>
  </si>
  <si>
    <t>Suministro e instalacion de set de condensadores de refrigerante variable UC-C308 formado por dos unidades, de descarga vertical, con capacidad de 477,840btu/hr,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</si>
  <si>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3.2.3</t>
  </si>
  <si>
    <t>3.3.1</t>
  </si>
  <si>
    <t>3.3.2</t>
  </si>
  <si>
    <t>3.4.1</t>
  </si>
  <si>
    <t>Suministro e instalación de caja de retorno de lamina galvanizada, G60, con dimensiones de 44"x17", con aislamiento térmico, incluye accesorios, cajas, plenum para rejillas y louvers, zapatos con ball joint (donde aplique), soportes, todo de acuerdo a planos y especificaciones técnicas.</t>
  </si>
  <si>
    <t>3.4.2</t>
  </si>
  <si>
    <t>3.5.1</t>
  </si>
  <si>
    <t>3.6.1</t>
  </si>
  <si>
    <t>3.6.2</t>
  </si>
  <si>
    <t>3.6.3</t>
  </si>
  <si>
    <t>3.6.4</t>
  </si>
  <si>
    <t>4.1.1</t>
  </si>
  <si>
    <t>4.2.1</t>
  </si>
  <si>
    <t>Suministro e instalacion de set de condensadores de refrigerante variable UC-A301 formado por tres unidades, de descarga vertical, con capacidad nominal de 570,000btuh/hr,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</si>
  <si>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4.2.2</t>
  </si>
  <si>
    <t>Suministro e instalacion de set de condensadores de refrigerante variable UC-A302 formado por tres unidades, de descarga vertical, con capacidad nominal de 570,000btuh/hr,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</si>
  <si>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4.2.3</t>
  </si>
  <si>
    <t>Suministro e instalacion de set de condensadores de refrigerante variable UC-A303 formado por dos unidades, de descarga vertical, con capacidad nominal de 383,200btuh/hr,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</si>
  <si>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4.2.4</t>
  </si>
  <si>
    <t>Suministro e instalacion de set de condensadores de refrigerante variable UC-A304 formado por dos unidades, de descarga vertical, con capacidad nominal de 290,160btuh/hr,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</si>
  <si>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4.2.5</t>
  </si>
  <si>
    <t>Suministro e instalacion de set de condensadores de refrigerante variable UC-A305 formado por dos unidades, de descarga vertical, con capacidad nominal de 307,200btuh/hr,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</si>
  <si>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Suministro e instalacion de set de condensadores de refrigerante variable UC-B301 formado por dos unidades, de descarga vertical, con capacidad nominal de 382,200btuh/hr,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</si>
  <si>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4.2.6</t>
  </si>
  <si>
    <t>Suministro e instalacion de set de condensadores de refrigerante variable UC-B302 formado por dos unidades, de descarga vertical, con capacidad nominal de 290,160btuh/hr,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</si>
  <si>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4.2.7</t>
  </si>
  <si>
    <t>Suministro e instalacion de set de condensadores de refrigerante variable UC-B303 formado por tres unidades, de descarga vertical, con capacidad nominal de 669,000btuh/hr,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</si>
  <si>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4.2.8</t>
  </si>
  <si>
    <t>Suministro e instalacion de set de condensadores de refrigerante variable UC-B304 formado por tres unidades, de descarga vertical, con capacidad nominal de 570,000btuh/hr,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</si>
  <si>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4.2.9</t>
  </si>
  <si>
    <t>4.2.10</t>
  </si>
  <si>
    <t>4.3.1</t>
  </si>
  <si>
    <t>4.3.2</t>
  </si>
  <si>
    <t>4.4.1</t>
  </si>
  <si>
    <t>Suministro e instalación de caja de retorno de lamina galvanizada, G60, con dimensiones desde 26"x16" y 44"x17", con aislamiento térmico, incluye accesorios, cajas, plenum para rejillas y louvers, zapatos con ball joint (donde aplique), soportes, todo de acuerdo a planos y especificaciones técnicas.</t>
  </si>
  <si>
    <t>4.4.2</t>
  </si>
  <si>
    <t>Suministro e instalación de ducto redondo de lamina galvanizada, G60, con dimensiones de 22", con aislamiento térmico, incluye accesorios, cajas, plenum para rejillas y louvers, zapatos con ball joint (donde aplique), soportes, todo de acuerdo a planos y especificaciones técnicas.</t>
  </si>
  <si>
    <t>4.5.1</t>
  </si>
  <si>
    <t>4.6.1</t>
  </si>
  <si>
    <t>4.6.2</t>
  </si>
  <si>
    <t>4.6.3</t>
  </si>
  <si>
    <t>4.6.4</t>
  </si>
  <si>
    <t>5.1.1</t>
  </si>
  <si>
    <t>5.2.1</t>
  </si>
  <si>
    <t>Suministro e instalacion de set de condensadores de refrigerante variable UC-C301 formado por dos unidades, de descarga vertical, con capacidad nominal de 361,800btuh/hr,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</si>
  <si>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5.2.2</t>
  </si>
  <si>
    <t>Suministro e instalacion de set de condensadores de refrigerante variable UC-C302 formado por dos unidades, de descarga vertical, con capacidad nominal de 290,160btuh/hr,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</si>
  <si>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5.2.3</t>
  </si>
  <si>
    <t>Suministro e instalacion de set de condensadores de refrigerante variable UC-C303 formado por una unidad, de descarga vertical, con capacidad nominal de 191,160btuh/hr,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</si>
  <si>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5.2.4</t>
  </si>
  <si>
    <t>Suministro e instalacion de set de condensadores de refrigerante variable UC-C304 formado por dos unidades, de descarga vertical, con capacidad nominal de 416,400btuh/hr,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</si>
  <si>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5.2.5</t>
  </si>
  <si>
    <t>Suministro e instalacion de set de condensadores de refrigerante variable UC-C305 formado por una unidad, de descarga vertical, con capacidad nominal de 191,160btuh/hr,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</si>
  <si>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5.2.6</t>
  </si>
  <si>
    <t>Suministro e instalacion de set de condensadores de refrigerante variable UC-C306 formado por dos unidades, de descarga vertical, con capacidad nominal de 290,160btuh/hr, de acuerdo a cuadros de equipo y carga termica, alimentación electrica 460v/3ph/60hz, refrigerante R410a, incluye soporte a base de caucho similar a caddy Pyramid o durablock, anclaje, conexion electrica final, protecciones (segun aplique por fabricante), todo de acuerdo a planos, cuadros de equipo y especificaciones tecnicas.</t>
  </si>
  <si>
    <t>5.2.7</t>
  </si>
  <si>
    <t>5.2.8</t>
  </si>
  <si>
    <t>5.2.9</t>
  </si>
  <si>
    <t>Suministro e instalación de unidad evaporadora tipo cassette, con capacidad nominal de 54,600btu/hr, alimentación eléctrica 208-230v/1ph/60hz, refrigerante R410a, incluye panel decorativo, equipo con bomba de condensado, conexión a drenaje, soportes, conexión eléctrica final, todo de acuerdo a planos, cuadros de equipo y especificaciones técnicas.</t>
  </si>
  <si>
    <t>5.2.10</t>
  </si>
  <si>
    <t>Suministro e instalación de unidad evaporadora tipo cassette, con capacidad nominal de 47760btu/hr, alimentación eléctrica 208-230v/1ph/60hz, refrigerante R410a, incluye panel decorativo, equipo con bomba de condensado, conexión a drenaje, soportes, conexión eléctrica final, todo de acuerdo a planos, cuadros de equipo y especificaciones técnicas.</t>
  </si>
  <si>
    <t>5.2.11</t>
  </si>
  <si>
    <t>5.2.12</t>
  </si>
  <si>
    <t>Suministro e instalación de unidad evaporadora tipo pared, con capacidad nominal de 27,360btu/hr, alimentación eléctrica 208-230v/1ph/60hz, refrigerante R410a, incluye conexión a drenaje, soportes, conexión eléctrica final, todo de acuerdo a planos, cuadros de equipo y especificaciones técnicas.</t>
  </si>
  <si>
    <t>5.2.13</t>
  </si>
  <si>
    <t>5.2.14</t>
  </si>
  <si>
    <t>5.2.15</t>
  </si>
  <si>
    <t>5.2.16</t>
  </si>
  <si>
    <t>5.2.17</t>
  </si>
  <si>
    <t>Suministro e instalación de unidad evaporadora tipo pared, con capacidad nominal de 12,240btu/hr, alimentación eléctrica 208-230v/1ph/60hz, refrigerante R410a, incluye conexión a drenaje, soportes, conexión eléctrica final, todo de acuerdo a planos, cuadros de equipo y especificaciones técnicas.</t>
  </si>
  <si>
    <t>5.3.1</t>
  </si>
  <si>
    <t>5.4.1</t>
  </si>
  <si>
    <t>5.4.2</t>
  </si>
  <si>
    <t>5.5.1</t>
  </si>
  <si>
    <t>5.5.2</t>
  </si>
  <si>
    <t>5.5.3</t>
  </si>
  <si>
    <t>5.6.1</t>
  </si>
  <si>
    <t>5.7.1</t>
  </si>
  <si>
    <t>5.7.2</t>
  </si>
  <si>
    <t>5.7.3</t>
  </si>
  <si>
    <t>5.7.4</t>
  </si>
  <si>
    <t>CONTROL (Incluye 3 niveles y Oficinas)</t>
  </si>
  <si>
    <t>Suministro e instalacion de panel de control central, uno por modulo y en cuarto de monitoreo, incuye soporte, conexion electrica y de control final, todo de acuerdo a planos y especificaciones tecnicas.</t>
  </si>
  <si>
    <t>Suministro e instalacion de cableado y canalizado de cable de control entre termostatos, evaporadores, condensadores, paneles de control, todo de acuerdo a planos y especificaciones tecnicas.</t>
  </si>
  <si>
    <t>Integracion de sistema de control de refrigerante variable con equipos existentes (otra marca), se debera incluir programacion de accesorios de control, direccionamiento, pogramacion de paneles, suministro e instalacion de accesorios necesarios de acuerdo a la tecnologia del fabricante, todo de acuerdo a planos y especificaciones tecnicas.</t>
  </si>
  <si>
    <t>TOTAL SISTEMA DE HVAC</t>
  </si>
  <si>
    <t>NOTAS CONSTRUCTIVAS</t>
  </si>
  <si>
    <t>Todos los planos y su contenido es esquematico y busca acercarse los mas posible al sistema real, el contratista debera inspeccionarlos previo a elaboracion de las ofertas, cualquier incongruencia encontrada debera realizar la consulta u observacion correspondiente para su aclaracion.</t>
  </si>
  <si>
    <t>El constraista sera responsable de marcar todos los pasantes, puntos de esperas, bases de concreto, soportes estructurales para elaboracion por parte de obra civil.</t>
  </si>
  <si>
    <t>El contratista debera coordinar con obra electrica todos los alimentadores y protecciones necesarias (picos de voltaje, desbalance y perdida de fases, trasientes etc.), para los equipos de HVAC y de acuerdo a lo solicitado por los fabricantes para cumplimiento de garantias, tomar en cuenta que los equipo podran ser sometidos a temperaturas exteriores de trabajo de hasta 45C.</t>
  </si>
  <si>
    <t>Toda la logistica necesaria para los trabajos de HVAC como ser gruas, elevadores, plataformas, contenedor de oficinas, bodegas seran responsabildad del contratista, el propietario proveera energia electrica y agua, sin embargo siempre debera considerar generador electrico para casos de emergencia de perdida de fluido electrico.</t>
  </si>
  <si>
    <t>Seran obras del contratista HVAC todo el sistema de control de sistema de refrigerante variable como ser termostatos, paneles de control central, cableado y canalizado, programacion, puesta en marcha y pruebas, todo asistido por tecnico certificado de fabrica.</t>
  </si>
  <si>
    <t>El contratista debera realizar recorrido de inspeccion para las obras de desintalacion o movimiento de equipos actuales y tomar todas las previsiones necesarias para el correcto trabajo, asi tambien para cuantificar la cantidad de maquinas a desintalar, dificultad de realizacion de actividades etc.</t>
  </si>
  <si>
    <t xml:space="preserve"> El Contratista será el responsable de garantizar el cumplimiento de las normas de seguridad definidas por el propietario, asignando recursos específicos como equipo EPP según la actividad que desarrolla su personal</t>
  </si>
  <si>
    <t>Todas las actividades de instalacion se realizaran mediante coordinacion con otras disciplinas, por lo que el contratista debera contar con su personal para estas actividades, no se podra realizar ninguna instalacion sin haber sido coordinados previamente y aprobados por supervision.</t>
  </si>
  <si>
    <t>Previo a entrega se debera rotular y etiquetar de acuerdo a planos, todos los equipos, tuberias y controles del sistema HVAC instalado, con nomenclatura coincidente con planos, cuadros de equipos etc. con etiquetas plasticas resistente a intemperie.</t>
  </si>
  <si>
    <t>Se considera que el contratista cuenta con la experiencia necesaria para el proyecto y que realizara los montajes de acuerdo a normas, estandares y manuales de instalacion de los fabricantes.</t>
  </si>
  <si>
    <t>Se debera tener colaboracion con la supervision y tomar en cuenta sus coordinaciones, como ser proveer toda la informacion tecnica de los equipos y materiales a suministrar, enmarcar las acividades en un programa de trabajo con linea roja segun fechas claves del proyecto, proveer de informes de avances como complemento a las estimaciones de avance etc.</t>
  </si>
  <si>
    <t>La documentacion de entrega debe incluir planos asbuilt (pdf y dwg), recopilacion de submittals y manuales I&amp;O, notas de recorridos y recepcion, informes de pruebas, ajustes y puesta en marcha, documentacion de charla a personal de mantenimiento, memorias de modificaciones en campo.</t>
  </si>
  <si>
    <t>Debido a que los contratistas propondran su marca para los equipos, se debera anexar a la oferta las corridas de seleccion en archivo editable, software de seleccion y submittals, para validacion tecnica de la oferta, en la corrida de seleccion el contratista debera respetar las rutas, capacidades interiores y exteriroes, condiciones de operacion, tipos de equipos segun planos y cuadros de equipo.</t>
  </si>
  <si>
    <t>C/UNIT</t>
  </si>
  <si>
    <t>C/TOT</t>
  </si>
  <si>
    <t xml:space="preserve">              CANTIDADES DE OBRA DE ELECTRICIDAD Y RED PASIVA DE COMUNICACIONES</t>
  </si>
  <si>
    <t xml:space="preserve">             Suministro e Instalación de Sistema Eléctrico y HVAC - TRVM</t>
  </si>
  <si>
    <t xml:space="preserve">Ramón Villeda Morales, San Pedro Sula, Cortés. </t>
  </si>
  <si>
    <t>Incluir el nombre completo de su empresa en esta área</t>
  </si>
  <si>
    <t>PRIMER NIVEL SISTEMA HVAC</t>
  </si>
  <si>
    <t>SUBTOTAL CONTROL (Incluye 3 niveles y Oficinas)</t>
  </si>
  <si>
    <t>SUBTOTAL PRUEBAS, BALANCEOS Y ARRANQUES</t>
  </si>
  <si>
    <t>SUBTOTAL TUBERIA DE DRENAJE</t>
  </si>
  <si>
    <t>SUBTOTAL DUCTOS Y ACCESORIOS</t>
  </si>
  <si>
    <t>SUBTOTAL TUBERIA DE COBRE</t>
  </si>
  <si>
    <t>SUBTOTAL EQUIPOS DE VENTILACION</t>
  </si>
  <si>
    <t>SUBTOTAL EQUIPOS DE AIRE ACONDICIONADO</t>
  </si>
  <si>
    <t>SUBTOTAL DESMONTAJES SISTEMA ACTUAL</t>
  </si>
  <si>
    <t>TERCER NIVEL PASILLO - SISTEMA HVAC</t>
  </si>
  <si>
    <t>SEGUNDO NIVEL - SISTEMA HVAC</t>
  </si>
  <si>
    <t>TERCER NIVEL RAMPAS - SISTEMA HVAC</t>
  </si>
  <si>
    <t>TERCER NIVEL OFICINAS - SISTEMA HVAC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</si>
</sst>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L-480A]* #,##0.00_-;\-[$L-480A]* #,##0.00_-;_-[$L-480A]* &quot;-&quot;??_-;_-@"/>
    <numFmt numFmtId="165" formatCode="0.0"/>
    <numFmt numFmtId="166" formatCode="_-* #,##0.00_-;\-* #,##0.00_-;_-* &quot;-&quot;??_-;_-@"/>
    <numFmt numFmtId="167" formatCode="&quot;L&quot;#,##0.00"/>
  </numFmts>
  <fonts count="17" x14ac:knownFonts="1">
    <font>
      <sz val="11"/>
      <name val="Calibri"/>
      <scheme val="minor"/>
    </font>
    <font>
      <sz val="11"/>
      <name val="Calibri"/>
      <family val="2"/>
    </font>
    <font>
      <b/>
      <sz val="11"/>
      <name val="Calibri"/>
      <family val="2"/>
    </font>
    <font>
      <b/>
      <u/>
      <sz val="11"/>
      <name val="Calibri"/>
      <family val="2"/>
    </font>
    <font>
      <sz val="11"/>
      <name val="Calibri"/>
      <family val="2"/>
      <scheme val="minor"/>
    </font>
    <font>
      <sz val="11"/>
      <color theme="1"/>
      <name val="Arial Narrow"/>
      <family val="2"/>
    </font>
    <font>
      <sz val="11"/>
      <name val="Arial Narrow"/>
      <family val="2"/>
    </font>
    <font>
      <sz val="11"/>
      <color rgb="FF000000"/>
      <name val="Calibri"/>
      <family val="2"/>
    </font>
    <font>
      <b/>
      <sz val="14"/>
      <color rgb="FF000000"/>
      <name val="Arial Narrow"/>
      <family val="2"/>
    </font>
    <font>
      <b/>
      <sz val="11"/>
      <color theme="1"/>
      <name val="Arial Narrow"/>
      <family val="2"/>
    </font>
    <font>
      <b/>
      <sz val="11"/>
      <name val="Arial Narrow"/>
      <family val="2"/>
    </font>
    <font>
      <b/>
      <sz val="11"/>
      <color theme="1"/>
      <name val="Calibri"/>
      <family val="2"/>
      <scheme val="minor"/>
    </font>
    <font>
      <b/>
      <sz val="12"/>
      <color rgb="FF000000"/>
      <name val="Arial Narrow"/>
      <family val="2"/>
    </font>
    <font>
      <b/>
      <sz val="14"/>
      <color theme="1"/>
      <name val="Arial Narrow"/>
      <family val="2"/>
    </font>
    <font>
      <sz val="12"/>
      <color rgb="FF000000"/>
      <name val="Arial Narrow"/>
      <family val="2"/>
    </font>
    <font>
      <sz val="12"/>
      <color theme="1"/>
      <name val="Arial Narrow"/>
      <family val="2"/>
    </font>
    <font>
      <b/>
      <sz val="14"/>
      <name val="Calibri"/>
      <family val="2"/>
    </font>
  </fonts>
  <fills count="9">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rgb="FFFFFF00"/>
        <bgColor indexed="64"/>
      </patternFill>
    </fill>
    <fill>
      <patternFill patternType="solid">
        <fgColor theme="0" tint="-0.249977111117893"/>
        <bgColor indexed="64"/>
      </patternFill>
    </fill>
    <fill>
      <patternFill patternType="solid">
        <fgColor theme="0" tint="-0.249977111117893"/>
        <bgColor rgb="FFDEEAF6"/>
      </patternFill>
    </fill>
    <fill>
      <patternFill patternType="solid">
        <fgColor theme="0" tint="-0.249977111117893"/>
        <bgColor rgb="FFF2F2F2"/>
      </patternFill>
    </fill>
    <fill>
      <patternFill patternType="solid">
        <fgColor theme="0" tint="-0.14999847407452621"/>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double">
        <color indexed="64"/>
      </left>
      <right style="double">
        <color indexed="64"/>
      </right>
      <top style="double">
        <color indexed="64"/>
      </top>
      <bottom style="double">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43" fontId="4" fillId="0" borderId="0" applyFont="0" applyFill="0" applyBorder="0" applyAlignment="0" applyProtection="0"/>
    <xf numFmtId="0" fontId="7" fillId="0" borderId="2"/>
  </cellStyleXfs>
  <cellXfs count="66">
    <xf numFmtId="0" fontId="0" fillId="0" borderId="0" xfId="0"/>
    <xf numFmtId="0" fontId="1" fillId="0" borderId="0" xfId="0" applyFont="1"/>
    <xf numFmtId="0" fontId="1" fillId="0" borderId="0" xfId="0" applyFont="1" applyAlignment="1">
      <alignment horizontal="center"/>
    </xf>
    <xf numFmtId="164" fontId="1" fillId="0" borderId="0" xfId="0" applyNumberFormat="1" applyFont="1"/>
    <xf numFmtId="0" fontId="1" fillId="0" borderId="0" xfId="0" applyFont="1" applyAlignment="1">
      <alignment vertical="center"/>
    </xf>
    <xf numFmtId="0" fontId="1" fillId="0" borderId="0" xfId="0" applyFont="1" applyAlignment="1">
      <alignment wrapText="1"/>
    </xf>
    <xf numFmtId="165"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right" vertical="center" wrapText="1"/>
    </xf>
    <xf numFmtId="2" fontId="2"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2"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0" xfId="0" applyFont="1" applyAlignment="1">
      <alignment horizontal="left" vertical="center" wrapText="1"/>
    </xf>
    <xf numFmtId="166" fontId="1" fillId="0" borderId="0" xfId="0" applyNumberFormat="1" applyFont="1" applyAlignment="1">
      <alignment wrapText="1"/>
    </xf>
    <xf numFmtId="164" fontId="1" fillId="0" borderId="0" xfId="0" applyNumberFormat="1" applyFont="1" applyAlignment="1">
      <alignment horizontal="right"/>
    </xf>
    <xf numFmtId="166" fontId="1" fillId="0" borderId="0" xfId="0" applyNumberFormat="1" applyFont="1"/>
    <xf numFmtId="0" fontId="3" fillId="0" borderId="0" xfId="0" applyFont="1"/>
    <xf numFmtId="0" fontId="1" fillId="0" borderId="0" xfId="0" applyFont="1" applyAlignment="1">
      <alignment horizontal="right"/>
    </xf>
    <xf numFmtId="0" fontId="1" fillId="2" borderId="0" xfId="0" applyFont="1" applyFill="1" applyAlignment="1">
      <alignment wrapText="1"/>
    </xf>
    <xf numFmtId="0" fontId="1" fillId="3" borderId="2" xfId="0" applyFont="1" applyFill="1" applyBorder="1" applyAlignment="1">
      <alignment wrapText="1"/>
    </xf>
    <xf numFmtId="0" fontId="1" fillId="2" borderId="0" xfId="0" applyFont="1" applyFill="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43" fontId="5" fillId="0" borderId="0" xfId="1" applyFont="1" applyFill="1" applyAlignment="1">
      <alignment horizontal="right" vertical="center"/>
    </xf>
    <xf numFmtId="0" fontId="9" fillId="0" borderId="0" xfId="0" applyFont="1" applyAlignment="1">
      <alignment vertical="center"/>
    </xf>
    <xf numFmtId="0" fontId="9" fillId="0" borderId="0" xfId="0" applyFont="1" applyAlignment="1">
      <alignment horizontal="center" vertical="center"/>
    </xf>
    <xf numFmtId="0" fontId="8" fillId="0" borderId="2" xfId="2" applyFont="1" applyAlignment="1">
      <alignment vertical="center"/>
    </xf>
    <xf numFmtId="0" fontId="11" fillId="0" borderId="0" xfId="0" applyFont="1" applyAlignment="1">
      <alignment horizontal="center" vertical="center"/>
    </xf>
    <xf numFmtId="0" fontId="15" fillId="2" borderId="0" xfId="0" applyFont="1" applyFill="1" applyAlignment="1">
      <alignment horizontal="center" vertical="center"/>
    </xf>
    <xf numFmtId="167" fontId="1" fillId="0" borderId="1" xfId="0" applyNumberFormat="1" applyFont="1" applyBorder="1" applyAlignment="1">
      <alignment horizontal="center" vertical="center" wrapText="1"/>
    </xf>
    <xf numFmtId="0" fontId="12" fillId="0" borderId="2" xfId="2" applyFont="1" applyAlignment="1">
      <alignment horizontal="center" vertical="center"/>
    </xf>
    <xf numFmtId="0" fontId="14" fillId="0" borderId="2" xfId="2" applyFont="1" applyAlignment="1">
      <alignment horizontal="center" vertical="center"/>
    </xf>
    <xf numFmtId="0" fontId="15" fillId="4" borderId="0" xfId="0" applyFont="1" applyFill="1" applyAlignment="1">
      <alignment horizontal="center" vertical="center"/>
    </xf>
    <xf numFmtId="0" fontId="1" fillId="0" borderId="0" xfId="0" applyFont="1" applyAlignment="1">
      <alignment horizontal="left" vertical="center" wrapText="1"/>
    </xf>
    <xf numFmtId="0" fontId="0" fillId="0" borderId="0" xfId="0"/>
    <xf numFmtId="0" fontId="13" fillId="0" borderId="0" xfId="0" applyFont="1" applyAlignment="1">
      <alignment horizontal="center" vertical="center"/>
    </xf>
    <xf numFmtId="0" fontId="9" fillId="5" borderId="3" xfId="0" applyFont="1" applyFill="1" applyBorder="1" applyAlignment="1">
      <alignment horizontal="center" vertical="center"/>
    </xf>
    <xf numFmtId="0" fontId="10" fillId="5" borderId="3" xfId="0" applyFont="1" applyFill="1" applyBorder="1" applyAlignment="1">
      <alignment horizontal="center" vertical="center"/>
    </xf>
    <xf numFmtId="43" fontId="9" fillId="5" borderId="3" xfId="1" applyFont="1" applyFill="1" applyBorder="1" applyAlignment="1">
      <alignment horizontal="center" vertical="center"/>
    </xf>
    <xf numFmtId="165" fontId="2" fillId="6"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164" fontId="1" fillId="6" borderId="1" xfId="0" applyNumberFormat="1" applyFont="1" applyFill="1" applyBorder="1" applyAlignment="1">
      <alignment horizontal="right" vertical="center" wrapText="1"/>
    </xf>
    <xf numFmtId="0" fontId="1" fillId="6" borderId="1" xfId="0" applyFont="1" applyFill="1" applyBorder="1" applyAlignment="1">
      <alignment horizontal="right" vertical="center" wrapText="1"/>
    </xf>
    <xf numFmtId="165" fontId="2" fillId="5" borderId="1" xfId="0" applyNumberFormat="1" applyFont="1" applyFill="1" applyBorder="1" applyAlignment="1">
      <alignment horizontal="center" vertical="center" wrapText="1"/>
    </xf>
    <xf numFmtId="0" fontId="10"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164" fontId="1" fillId="5" borderId="1" xfId="0" applyNumberFormat="1" applyFont="1" applyFill="1" applyBorder="1" applyAlignment="1">
      <alignment horizontal="right" vertical="center" wrapText="1"/>
    </xf>
    <xf numFmtId="0" fontId="1" fillId="5" borderId="1" xfId="0" applyFont="1" applyFill="1" applyBorder="1" applyAlignment="1">
      <alignment horizontal="right" vertical="center" wrapText="1"/>
    </xf>
    <xf numFmtId="0" fontId="16" fillId="7" borderId="4"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6" fillId="7" borderId="6" xfId="0" applyFont="1" applyFill="1" applyBorder="1" applyAlignment="1">
      <alignment horizontal="center" vertical="center" wrapText="1"/>
    </xf>
    <xf numFmtId="164" fontId="1" fillId="7" borderId="1" xfId="0" applyNumberFormat="1" applyFont="1" applyFill="1" applyBorder="1" applyAlignment="1">
      <alignment vertical="center" wrapText="1"/>
    </xf>
    <xf numFmtId="167" fontId="16" fillId="7" borderId="1" xfId="0" applyNumberFormat="1" applyFont="1" applyFill="1" applyBorder="1" applyAlignment="1">
      <alignment vertical="center" wrapText="1"/>
    </xf>
    <xf numFmtId="164" fontId="1" fillId="5" borderId="1" xfId="0" applyNumberFormat="1" applyFont="1" applyFill="1" applyBorder="1" applyAlignment="1">
      <alignment horizontal="center" vertical="center" wrapText="1"/>
    </xf>
    <xf numFmtId="167" fontId="1" fillId="5" borderId="1" xfId="0" applyNumberFormat="1" applyFont="1" applyFill="1" applyBorder="1" applyAlignment="1">
      <alignment horizontal="center" vertical="center" wrapText="1"/>
    </xf>
    <xf numFmtId="0" fontId="10" fillId="6" borderId="1" xfId="0" applyFont="1" applyFill="1" applyBorder="1" applyAlignment="1">
      <alignment horizontal="left" vertical="center" wrapText="1"/>
    </xf>
    <xf numFmtId="164" fontId="1" fillId="6" borderId="1" xfId="0" applyNumberFormat="1" applyFont="1" applyFill="1" applyBorder="1" applyAlignment="1">
      <alignment horizontal="center" vertical="center" wrapText="1"/>
    </xf>
    <xf numFmtId="0" fontId="2" fillId="5" borderId="1"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167" fontId="2" fillId="8" borderId="1" xfId="0" applyNumberFormat="1" applyFont="1" applyFill="1" applyBorder="1" applyAlignment="1">
      <alignment horizontal="center" vertical="center" wrapText="1"/>
    </xf>
  </cellXfs>
  <cellStyles count="3">
    <cellStyle name="Millares" xfId="1" builtinId="3"/>
    <cellStyle name="Normal" xfId="0" builtinId="0"/>
    <cellStyle name="Normal 2" xfId="2" xr:uid="{16108F40-5458-4D57-8368-F3617C6878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xdr:row>
      <xdr:rowOff>72855</xdr:rowOff>
    </xdr:from>
    <xdr:to>
      <xdr:col>4</xdr:col>
      <xdr:colOff>1184496</xdr:colOff>
      <xdr:row>4</xdr:row>
      <xdr:rowOff>156634</xdr:rowOff>
    </xdr:to>
    <xdr:pic>
      <xdr:nvPicPr>
        <xdr:cNvPr id="14" name="Imagen 13">
          <a:extLst>
            <a:ext uri="{FF2B5EF4-FFF2-40B4-BE49-F238E27FC236}">
              <a16:creationId xmlns:a16="http://schemas.microsoft.com/office/drawing/2014/main" id="{2811B88E-0C61-401B-A4F5-0B1E9D1D66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74180" y="400515"/>
          <a:ext cx="1184496" cy="556219"/>
        </a:xfrm>
        <a:prstGeom prst="rect">
          <a:avLst/>
        </a:prstGeom>
      </xdr:spPr>
    </xdr:pic>
    <xdr:clientData/>
  </xdr:twoCellAnchor>
  <xdr:twoCellAnchor editAs="oneCell">
    <xdr:from>
      <xdr:col>5</xdr:col>
      <xdr:colOff>198120</xdr:colOff>
      <xdr:row>2</xdr:row>
      <xdr:rowOff>33784</xdr:rowOff>
    </xdr:from>
    <xdr:to>
      <xdr:col>5</xdr:col>
      <xdr:colOff>1021607</xdr:colOff>
      <xdr:row>5</xdr:row>
      <xdr:rowOff>2882</xdr:rowOff>
    </xdr:to>
    <xdr:pic>
      <xdr:nvPicPr>
        <xdr:cNvPr id="15" name="Imagen 14">
          <a:extLst>
            <a:ext uri="{FF2B5EF4-FFF2-40B4-BE49-F238E27FC236}">
              <a16:creationId xmlns:a16="http://schemas.microsoft.com/office/drawing/2014/main" id="{701CF914-71E8-418B-B066-C798359F371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4360" y="361444"/>
          <a:ext cx="823487" cy="616798"/>
        </a:xfrm>
        <a:prstGeom prst="rect">
          <a:avLst/>
        </a:prstGeom>
      </xdr:spPr>
    </xdr:pic>
    <xdr:clientData/>
  </xdr:twoCellAnchor>
  <xdr:twoCellAnchor>
    <xdr:from>
      <xdr:col>0</xdr:col>
      <xdr:colOff>76200</xdr:colOff>
      <xdr:row>1</xdr:row>
      <xdr:rowOff>99060</xdr:rowOff>
    </xdr:from>
    <xdr:to>
      <xdr:col>1</xdr:col>
      <xdr:colOff>190500</xdr:colOff>
      <xdr:row>5</xdr:row>
      <xdr:rowOff>198120</xdr:rowOff>
    </xdr:to>
    <xdr:sp macro="" textlink="">
      <xdr:nvSpPr>
        <xdr:cNvPr id="6" name="Rectángulo 5">
          <a:extLst>
            <a:ext uri="{FF2B5EF4-FFF2-40B4-BE49-F238E27FC236}">
              <a16:creationId xmlns:a16="http://schemas.microsoft.com/office/drawing/2014/main" id="{C005A0B9-103C-4AB3-8825-BDDCF3701733}"/>
            </a:ext>
          </a:extLst>
        </xdr:cNvPr>
        <xdr:cNvSpPr/>
      </xdr:nvSpPr>
      <xdr:spPr>
        <a:xfrm>
          <a:off x="76200" y="182880"/>
          <a:ext cx="1089660" cy="990600"/>
        </a:xfrm>
        <a:prstGeom prst="rect">
          <a:avLst/>
        </a:prstGeom>
        <a:solidFill>
          <a:schemeClr val="bg1"/>
        </a:solidFill>
        <a:ln w="28575">
          <a:solidFill>
            <a:schemeClr val="tx1"/>
          </a:solidFill>
        </a:ln>
      </xdr:spPr>
      <xdr:style>
        <a:lnRef idx="0">
          <a:schemeClr val="accent1"/>
        </a:lnRef>
        <a:fillRef idx="0">
          <a:schemeClr val="accent1"/>
        </a:fillRef>
        <a:effectRef idx="0">
          <a:schemeClr val="accent1"/>
        </a:effectRef>
        <a:fontRef idx="minor">
          <a:schemeClr val="lt1"/>
        </a:fontRef>
      </xdr:style>
      <xdr:txBody>
        <a:bodyPr rtlCol="0" anchor="ctr">
          <a:prstTxWarp prst="textNoShape">
            <a:avLst/>
          </a:prstTxWarp>
          <a:noAutofit/>
        </a:bodyPr>
        <a:lstStyle/>
        <a:p>
          <a:pPr algn="ctr"/>
          <a:r>
            <a:rPr lang="es-HN" sz="1100">
              <a:solidFill>
                <a:schemeClr val="tx1"/>
              </a:solidFill>
            </a:rPr>
            <a:t>Incluir</a:t>
          </a:r>
          <a:r>
            <a:rPr lang="es-HN" sz="1100" baseline="0">
              <a:solidFill>
                <a:schemeClr val="tx1"/>
              </a:solidFill>
            </a:rPr>
            <a:t> Logo de su empresa en esta área</a:t>
          </a:r>
          <a:endParaRPr lang="es-HN" sz="1100">
            <a:solidFill>
              <a:schemeClr val="tx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8"/>
  <sheetViews>
    <sheetView tabSelected="1" workbookViewId="0">
      <selection activeCell="K203" sqref="K203"/>
    </sheetView>
  </sheetViews>
  <sheetFormatPr baseColWidth="10" defaultColWidth="14.44140625" defaultRowHeight="15" customHeight="1" x14ac:dyDescent="0.3"/>
  <cols>
    <col min="1" max="1" width="14.21875" customWidth="1"/>
    <col min="2" max="2" width="61.6640625" customWidth="1"/>
    <col min="3" max="4" width="11.44140625" customWidth="1"/>
    <col min="5" max="5" width="18.109375" customWidth="1"/>
    <col min="6" max="6" width="16.88671875" customWidth="1"/>
    <col min="7" max="7" width="14" customWidth="1"/>
    <col min="8" max="11" width="10.6640625" customWidth="1"/>
  </cols>
  <sheetData>
    <row r="1" spans="1:11" ht="6.75" customHeight="1" x14ac:dyDescent="0.3">
      <c r="A1" s="1"/>
      <c r="B1" s="1"/>
      <c r="C1" s="1"/>
      <c r="D1" s="2"/>
      <c r="E1" s="3"/>
      <c r="F1" s="1"/>
      <c r="G1" s="1"/>
      <c r="H1" s="1"/>
      <c r="I1" s="1"/>
      <c r="J1" s="1"/>
      <c r="K1" s="1"/>
    </row>
    <row r="2" spans="1:11" ht="19.5" customHeight="1" x14ac:dyDescent="0.3">
      <c r="A2" s="23"/>
      <c r="B2" s="23"/>
      <c r="C2" s="24"/>
      <c r="D2" s="25"/>
      <c r="E2" s="26"/>
      <c r="F2" s="26"/>
      <c r="G2" s="4"/>
      <c r="H2" s="4"/>
      <c r="I2" s="4"/>
      <c r="J2" s="4"/>
      <c r="K2" s="4"/>
    </row>
    <row r="3" spans="1:11" ht="19.5" customHeight="1" x14ac:dyDescent="0.3">
      <c r="A3" s="33" t="s">
        <v>239</v>
      </c>
      <c r="B3" s="33"/>
      <c r="C3" s="33"/>
      <c r="D3" s="33"/>
      <c r="E3" s="29"/>
      <c r="F3" s="29"/>
      <c r="G3" s="4"/>
      <c r="H3" s="4"/>
      <c r="I3" s="4"/>
      <c r="J3" s="4"/>
      <c r="K3" s="4"/>
    </row>
    <row r="4" spans="1:11" ht="18" customHeight="1" x14ac:dyDescent="0.3">
      <c r="A4" s="38" t="s">
        <v>240</v>
      </c>
      <c r="B4" s="38"/>
      <c r="C4" s="38"/>
      <c r="D4" s="38"/>
      <c r="E4" s="27"/>
      <c r="F4" s="27"/>
      <c r="G4" s="4"/>
      <c r="H4" s="4"/>
      <c r="I4" s="4"/>
      <c r="J4" s="4"/>
      <c r="K4" s="4"/>
    </row>
    <row r="5" spans="1:11" ht="14.25" customHeight="1" x14ac:dyDescent="0.3">
      <c r="A5" s="28"/>
      <c r="B5" s="34" t="s">
        <v>241</v>
      </c>
      <c r="C5" s="34"/>
      <c r="D5" s="34"/>
      <c r="E5" s="27"/>
      <c r="F5" s="27"/>
      <c r="G5" s="1"/>
      <c r="H5" s="1"/>
      <c r="I5" s="1"/>
      <c r="J5" s="1"/>
      <c r="K5" s="1"/>
    </row>
    <row r="6" spans="1:11" ht="16.8" customHeight="1" x14ac:dyDescent="0.3">
      <c r="A6" s="30"/>
      <c r="B6" s="35" t="s">
        <v>242</v>
      </c>
      <c r="C6" s="35"/>
      <c r="D6" s="35"/>
      <c r="E6" s="28"/>
      <c r="F6" s="28"/>
      <c r="G6" s="1"/>
      <c r="H6" s="1"/>
      <c r="I6" s="1"/>
      <c r="J6" s="1"/>
      <c r="K6" s="1"/>
    </row>
    <row r="7" spans="1:11" ht="16.8" customHeight="1" thickBot="1" x14ac:dyDescent="0.35">
      <c r="A7" s="30"/>
      <c r="B7" s="31"/>
      <c r="C7" s="31"/>
      <c r="D7" s="31"/>
      <c r="E7" s="28"/>
      <c r="F7" s="28"/>
      <c r="G7" s="1"/>
      <c r="H7" s="1"/>
      <c r="I7" s="1"/>
      <c r="J7" s="1"/>
      <c r="K7" s="1"/>
    </row>
    <row r="8" spans="1:11" ht="14.25" customHeight="1" thickTop="1" thickBot="1" x14ac:dyDescent="0.35">
      <c r="A8" s="39" t="s">
        <v>0</v>
      </c>
      <c r="B8" s="39" t="s">
        <v>1</v>
      </c>
      <c r="C8" s="39" t="s">
        <v>2</v>
      </c>
      <c r="D8" s="40" t="s">
        <v>3</v>
      </c>
      <c r="E8" s="41" t="s">
        <v>237</v>
      </c>
      <c r="F8" s="41" t="s">
        <v>238</v>
      </c>
      <c r="G8" s="5"/>
      <c r="H8" s="5"/>
      <c r="I8" s="5"/>
      <c r="J8" s="5"/>
      <c r="K8" s="5"/>
    </row>
    <row r="9" spans="1:11" ht="14.25" customHeight="1" thickTop="1" x14ac:dyDescent="0.3">
      <c r="A9" s="42">
        <v>1</v>
      </c>
      <c r="B9" s="43" t="s">
        <v>243</v>
      </c>
      <c r="C9" s="44"/>
      <c r="D9" s="44"/>
      <c r="E9" s="45"/>
      <c r="F9" s="46"/>
      <c r="G9" s="5"/>
      <c r="H9" s="5"/>
      <c r="I9" s="5"/>
      <c r="J9" s="5"/>
      <c r="K9" s="5"/>
    </row>
    <row r="10" spans="1:11" ht="14.25" customHeight="1" x14ac:dyDescent="0.3">
      <c r="A10" s="47">
        <v>1.1000000000000001</v>
      </c>
      <c r="B10" s="48" t="s">
        <v>4</v>
      </c>
      <c r="C10" s="49"/>
      <c r="D10" s="49"/>
      <c r="E10" s="50"/>
      <c r="F10" s="51"/>
      <c r="G10" s="5"/>
      <c r="H10" s="5"/>
      <c r="I10" s="5"/>
      <c r="J10" s="5"/>
      <c r="K10" s="5"/>
    </row>
    <row r="11" spans="1:11" ht="14.25" customHeight="1" x14ac:dyDescent="0.3">
      <c r="A11" s="9" t="s">
        <v>5</v>
      </c>
      <c r="B11" s="10" t="s">
        <v>6</v>
      </c>
      <c r="C11" s="7" t="s">
        <v>7</v>
      </c>
      <c r="D11" s="7">
        <v>1</v>
      </c>
      <c r="E11" s="8"/>
      <c r="F11" s="32">
        <f>D11*E11</f>
        <v>0</v>
      </c>
      <c r="G11" s="5"/>
      <c r="H11" s="5"/>
      <c r="I11" s="5"/>
      <c r="J11" s="5"/>
      <c r="K11" s="5"/>
    </row>
    <row r="12" spans="1:11" ht="14.25" customHeight="1" x14ac:dyDescent="0.3">
      <c r="A12" s="62" t="s">
        <v>251</v>
      </c>
      <c r="B12" s="63"/>
      <c r="C12" s="63"/>
      <c r="D12" s="63"/>
      <c r="E12" s="64"/>
      <c r="F12" s="65">
        <f>SUM(F11)</f>
        <v>0</v>
      </c>
      <c r="G12" s="5"/>
      <c r="H12" s="5"/>
      <c r="I12" s="5"/>
      <c r="J12" s="5"/>
      <c r="K12" s="5"/>
    </row>
    <row r="13" spans="1:11" ht="14.25" customHeight="1" x14ac:dyDescent="0.3">
      <c r="A13" s="47">
        <v>1.2</v>
      </c>
      <c r="B13" s="48" t="s">
        <v>8</v>
      </c>
      <c r="C13" s="49"/>
      <c r="D13" s="49"/>
      <c r="E13" s="50"/>
      <c r="F13" s="51"/>
      <c r="G13" s="5"/>
      <c r="H13" s="5"/>
      <c r="I13" s="5"/>
      <c r="J13" s="5"/>
      <c r="K13" s="5"/>
    </row>
    <row r="14" spans="1:11" ht="108" customHeight="1" x14ac:dyDescent="0.3">
      <c r="A14" s="11" t="s">
        <v>9</v>
      </c>
      <c r="B14" s="10" t="s">
        <v>10</v>
      </c>
      <c r="C14" s="7" t="s">
        <v>11</v>
      </c>
      <c r="D14" s="7">
        <v>1</v>
      </c>
      <c r="E14" s="12"/>
      <c r="F14" s="32">
        <f>ROUND(D14*E14,2)</f>
        <v>0</v>
      </c>
      <c r="G14" s="5"/>
      <c r="H14" s="5"/>
      <c r="I14" s="5"/>
      <c r="J14" s="5"/>
      <c r="K14" s="5"/>
    </row>
    <row r="15" spans="1:11" ht="108" customHeight="1" x14ac:dyDescent="0.3">
      <c r="A15" s="11" t="s">
        <v>12</v>
      </c>
      <c r="B15" s="10" t="s">
        <v>13</v>
      </c>
      <c r="C15" s="7" t="s">
        <v>11</v>
      </c>
      <c r="D15" s="7">
        <v>1</v>
      </c>
      <c r="E15" s="12"/>
      <c r="F15" s="32">
        <f t="shared" ref="F15:F82" si="0">ROUND(D15*E15,2)</f>
        <v>0</v>
      </c>
      <c r="G15" s="5"/>
      <c r="H15" s="5"/>
      <c r="I15" s="5"/>
      <c r="J15" s="5"/>
      <c r="K15" s="5"/>
    </row>
    <row r="16" spans="1:11" ht="108" customHeight="1" x14ac:dyDescent="0.3">
      <c r="A16" s="11" t="s">
        <v>14</v>
      </c>
      <c r="B16" s="10" t="s">
        <v>15</v>
      </c>
      <c r="C16" s="7" t="s">
        <v>11</v>
      </c>
      <c r="D16" s="7">
        <v>1</v>
      </c>
      <c r="E16" s="12"/>
      <c r="F16" s="32">
        <f t="shared" si="0"/>
        <v>0</v>
      </c>
      <c r="G16" s="5"/>
      <c r="H16" s="5"/>
      <c r="I16" s="5"/>
      <c r="J16" s="5"/>
      <c r="K16" s="5"/>
    </row>
    <row r="17" spans="1:11" ht="108" customHeight="1" x14ac:dyDescent="0.3">
      <c r="A17" s="11" t="s">
        <v>16</v>
      </c>
      <c r="B17" s="10" t="s">
        <v>17</v>
      </c>
      <c r="C17" s="7" t="s">
        <v>11</v>
      </c>
      <c r="D17" s="7">
        <v>1</v>
      </c>
      <c r="E17" s="12"/>
      <c r="F17" s="32">
        <f t="shared" si="0"/>
        <v>0</v>
      </c>
      <c r="G17" s="5"/>
      <c r="H17" s="5"/>
      <c r="I17" s="5"/>
      <c r="J17" s="5"/>
      <c r="K17" s="5"/>
    </row>
    <row r="18" spans="1:11" ht="108" customHeight="1" x14ac:dyDescent="0.3">
      <c r="A18" s="11" t="s">
        <v>18</v>
      </c>
      <c r="B18" s="10" t="s">
        <v>19</v>
      </c>
      <c r="C18" s="7" t="s">
        <v>11</v>
      </c>
      <c r="D18" s="7">
        <v>1</v>
      </c>
      <c r="E18" s="12"/>
      <c r="F18" s="32">
        <f t="shared" si="0"/>
        <v>0</v>
      </c>
      <c r="G18" s="5"/>
      <c r="H18" s="5"/>
      <c r="I18" s="5"/>
      <c r="J18" s="5"/>
      <c r="K18" s="5"/>
    </row>
    <row r="19" spans="1:11" ht="108" customHeight="1" x14ac:dyDescent="0.3">
      <c r="A19" s="11" t="s">
        <v>20</v>
      </c>
      <c r="B19" s="10" t="s">
        <v>21</v>
      </c>
      <c r="C19" s="7" t="s">
        <v>11</v>
      </c>
      <c r="D19" s="7">
        <v>1</v>
      </c>
      <c r="E19" s="12"/>
      <c r="F19" s="32">
        <f t="shared" si="0"/>
        <v>0</v>
      </c>
      <c r="G19" s="20"/>
      <c r="H19" s="20"/>
      <c r="I19" s="20"/>
      <c r="J19" s="20"/>
      <c r="K19" s="20"/>
    </row>
    <row r="20" spans="1:11" ht="108" customHeight="1" x14ac:dyDescent="0.3">
      <c r="A20" s="11" t="s">
        <v>20</v>
      </c>
      <c r="B20" s="10" t="s">
        <v>22</v>
      </c>
      <c r="C20" s="7" t="s">
        <v>11</v>
      </c>
      <c r="D20" s="7">
        <v>1</v>
      </c>
      <c r="E20" s="12"/>
      <c r="F20" s="32">
        <f t="shared" si="0"/>
        <v>0</v>
      </c>
      <c r="G20" s="20"/>
      <c r="H20" s="20"/>
      <c r="I20" s="20"/>
      <c r="J20" s="20"/>
      <c r="K20" s="20"/>
    </row>
    <row r="21" spans="1:11" ht="108" customHeight="1" x14ac:dyDescent="0.3">
      <c r="A21" s="11" t="s">
        <v>23</v>
      </c>
      <c r="B21" s="10" t="s">
        <v>24</v>
      </c>
      <c r="C21" s="7" t="s">
        <v>11</v>
      </c>
      <c r="D21" s="7">
        <v>1</v>
      </c>
      <c r="E21" s="12"/>
      <c r="F21" s="32">
        <f t="shared" si="0"/>
        <v>0</v>
      </c>
      <c r="G21" s="20"/>
      <c r="H21" s="20"/>
      <c r="I21" s="20"/>
      <c r="J21" s="20"/>
      <c r="K21" s="20"/>
    </row>
    <row r="22" spans="1:11" ht="108" customHeight="1" x14ac:dyDescent="0.3">
      <c r="A22" s="11" t="s">
        <v>25</v>
      </c>
      <c r="B22" s="10" t="s">
        <v>26</v>
      </c>
      <c r="C22" s="7" t="s">
        <v>11</v>
      </c>
      <c r="D22" s="7">
        <v>1</v>
      </c>
      <c r="E22" s="12"/>
      <c r="F22" s="32">
        <f t="shared" si="0"/>
        <v>0</v>
      </c>
      <c r="G22" s="20"/>
      <c r="H22" s="20"/>
      <c r="I22" s="20"/>
      <c r="J22" s="20"/>
      <c r="K22" s="20"/>
    </row>
    <row r="23" spans="1:11" ht="108" customHeight="1" x14ac:dyDescent="0.3">
      <c r="A23" s="11" t="s">
        <v>27</v>
      </c>
      <c r="B23" s="10" t="s">
        <v>26</v>
      </c>
      <c r="C23" s="7" t="s">
        <v>11</v>
      </c>
      <c r="D23" s="7">
        <v>1</v>
      </c>
      <c r="E23" s="12"/>
      <c r="F23" s="32">
        <f t="shared" si="0"/>
        <v>0</v>
      </c>
      <c r="G23" s="20"/>
      <c r="H23" s="20"/>
      <c r="I23" s="20"/>
      <c r="J23" s="20"/>
      <c r="K23" s="20"/>
    </row>
    <row r="24" spans="1:11" ht="108" customHeight="1" x14ac:dyDescent="0.3">
      <c r="A24" s="11" t="s">
        <v>27</v>
      </c>
      <c r="B24" s="10" t="s">
        <v>28</v>
      </c>
      <c r="C24" s="7" t="s">
        <v>11</v>
      </c>
      <c r="D24" s="7">
        <v>1</v>
      </c>
      <c r="E24" s="12"/>
      <c r="F24" s="32">
        <f t="shared" si="0"/>
        <v>0</v>
      </c>
      <c r="G24" s="20"/>
      <c r="H24" s="20"/>
      <c r="I24" s="20"/>
      <c r="J24" s="20"/>
      <c r="K24" s="20"/>
    </row>
    <row r="25" spans="1:11" ht="108" customHeight="1" x14ac:dyDescent="0.3">
      <c r="A25" s="11" t="s">
        <v>29</v>
      </c>
      <c r="B25" s="10" t="s">
        <v>30</v>
      </c>
      <c r="C25" s="7" t="s">
        <v>11</v>
      </c>
      <c r="D25" s="7">
        <v>1</v>
      </c>
      <c r="E25" s="12"/>
      <c r="F25" s="32">
        <f t="shared" si="0"/>
        <v>0</v>
      </c>
      <c r="G25" s="20"/>
      <c r="H25" s="20"/>
      <c r="I25" s="20"/>
      <c r="J25" s="20"/>
      <c r="K25" s="20"/>
    </row>
    <row r="26" spans="1:11" ht="14.25" customHeight="1" x14ac:dyDescent="0.3">
      <c r="A26" s="11" t="s">
        <v>31</v>
      </c>
      <c r="B26" s="10" t="s">
        <v>32</v>
      </c>
      <c r="C26" s="7" t="s">
        <v>11</v>
      </c>
      <c r="D26" s="7">
        <v>43</v>
      </c>
      <c r="E26" s="12"/>
      <c r="F26" s="32">
        <f t="shared" si="0"/>
        <v>0</v>
      </c>
      <c r="G26" s="20"/>
      <c r="H26" s="20"/>
      <c r="I26" s="20"/>
      <c r="J26" s="20"/>
      <c r="K26" s="20"/>
    </row>
    <row r="27" spans="1:11" ht="14.25" customHeight="1" x14ac:dyDescent="0.3">
      <c r="A27" s="11" t="s">
        <v>33</v>
      </c>
      <c r="B27" s="10" t="s">
        <v>34</v>
      </c>
      <c r="C27" s="7" t="s">
        <v>11</v>
      </c>
      <c r="D27" s="7">
        <v>2</v>
      </c>
      <c r="E27" s="12"/>
      <c r="F27" s="32">
        <f t="shared" si="0"/>
        <v>0</v>
      </c>
      <c r="G27" s="20"/>
      <c r="H27" s="20"/>
      <c r="I27" s="20"/>
      <c r="J27" s="20"/>
      <c r="K27" s="20"/>
    </row>
    <row r="28" spans="1:11" ht="14.25" customHeight="1" x14ac:dyDescent="0.3">
      <c r="A28" s="11" t="s">
        <v>35</v>
      </c>
      <c r="B28" s="10" t="s">
        <v>36</v>
      </c>
      <c r="C28" s="7" t="s">
        <v>11</v>
      </c>
      <c r="D28" s="7">
        <v>4</v>
      </c>
      <c r="E28" s="12"/>
      <c r="F28" s="32">
        <f t="shared" si="0"/>
        <v>0</v>
      </c>
      <c r="G28" s="20"/>
      <c r="H28" s="20"/>
      <c r="I28" s="20"/>
      <c r="J28" s="20"/>
      <c r="K28" s="20"/>
    </row>
    <row r="29" spans="1:11" ht="14.25" customHeight="1" x14ac:dyDescent="0.3">
      <c r="A29" s="11" t="s">
        <v>37</v>
      </c>
      <c r="B29" s="10" t="s">
        <v>38</v>
      </c>
      <c r="C29" s="7" t="s">
        <v>11</v>
      </c>
      <c r="D29" s="7">
        <v>2</v>
      </c>
      <c r="E29" s="12"/>
      <c r="F29" s="32">
        <f t="shared" si="0"/>
        <v>0</v>
      </c>
      <c r="G29" s="20"/>
      <c r="H29" s="20"/>
      <c r="I29" s="20"/>
      <c r="J29" s="20"/>
      <c r="K29" s="20"/>
    </row>
    <row r="30" spans="1:11" ht="14.25" customHeight="1" x14ac:dyDescent="0.3">
      <c r="A30" s="11" t="s">
        <v>39</v>
      </c>
      <c r="B30" s="10" t="s">
        <v>40</v>
      </c>
      <c r="C30" s="7" t="s">
        <v>11</v>
      </c>
      <c r="D30" s="7">
        <v>4</v>
      </c>
      <c r="E30" s="12"/>
      <c r="F30" s="32">
        <f t="shared" si="0"/>
        <v>0</v>
      </c>
      <c r="G30" s="20"/>
      <c r="H30" s="20"/>
      <c r="I30" s="20"/>
      <c r="J30" s="20"/>
      <c r="K30" s="20"/>
    </row>
    <row r="31" spans="1:11" ht="14.25" customHeight="1" x14ac:dyDescent="0.3">
      <c r="A31" s="11" t="s">
        <v>41</v>
      </c>
      <c r="B31" s="10" t="s">
        <v>42</v>
      </c>
      <c r="C31" s="7" t="s">
        <v>11</v>
      </c>
      <c r="D31" s="7">
        <v>1</v>
      </c>
      <c r="E31" s="12"/>
      <c r="F31" s="32">
        <f t="shared" si="0"/>
        <v>0</v>
      </c>
      <c r="G31" s="20"/>
      <c r="H31" s="20"/>
      <c r="I31" s="20"/>
      <c r="J31" s="20"/>
      <c r="K31" s="20"/>
    </row>
    <row r="32" spans="1:11" ht="14.25" customHeight="1" x14ac:dyDescent="0.3">
      <c r="A32" s="11" t="s">
        <v>43</v>
      </c>
      <c r="B32" s="10" t="s">
        <v>44</v>
      </c>
      <c r="C32" s="7" t="s">
        <v>11</v>
      </c>
      <c r="D32" s="7">
        <v>4</v>
      </c>
      <c r="E32" s="12"/>
      <c r="F32" s="32">
        <f t="shared" si="0"/>
        <v>0</v>
      </c>
      <c r="G32" s="20"/>
      <c r="H32" s="20"/>
      <c r="I32" s="20"/>
      <c r="J32" s="20"/>
      <c r="K32" s="20"/>
    </row>
    <row r="33" spans="1:11" ht="14.25" customHeight="1" x14ac:dyDescent="0.3">
      <c r="A33" s="11" t="s">
        <v>45</v>
      </c>
      <c r="B33" s="10" t="s">
        <v>46</v>
      </c>
      <c r="C33" s="7" t="s">
        <v>11</v>
      </c>
      <c r="D33" s="7">
        <v>4</v>
      </c>
      <c r="E33" s="12"/>
      <c r="F33" s="32">
        <f t="shared" si="0"/>
        <v>0</v>
      </c>
      <c r="G33" s="20"/>
      <c r="H33" s="20"/>
      <c r="I33" s="20"/>
      <c r="J33" s="20"/>
      <c r="K33" s="20"/>
    </row>
    <row r="34" spans="1:11" ht="14.25" customHeight="1" x14ac:dyDescent="0.3">
      <c r="A34" s="62" t="s">
        <v>250</v>
      </c>
      <c r="B34" s="63"/>
      <c r="C34" s="63"/>
      <c r="D34" s="63"/>
      <c r="E34" s="64"/>
      <c r="F34" s="65">
        <f>SUM(F14:F33)</f>
        <v>0</v>
      </c>
      <c r="G34" s="20"/>
      <c r="H34" s="20"/>
      <c r="I34" s="20"/>
      <c r="J34" s="20"/>
      <c r="K34" s="20"/>
    </row>
    <row r="35" spans="1:11" ht="14.25" customHeight="1" x14ac:dyDescent="0.3">
      <c r="A35" s="47">
        <v>1.3</v>
      </c>
      <c r="B35" s="48" t="s">
        <v>47</v>
      </c>
      <c r="C35" s="49"/>
      <c r="D35" s="49"/>
      <c r="E35" s="57"/>
      <c r="F35" s="58"/>
      <c r="G35" s="20"/>
      <c r="H35" s="20"/>
      <c r="I35" s="20"/>
      <c r="J35" s="20"/>
      <c r="K35" s="20"/>
    </row>
    <row r="36" spans="1:11" ht="14.25" customHeight="1" x14ac:dyDescent="0.3">
      <c r="A36" s="11" t="s">
        <v>48</v>
      </c>
      <c r="B36" s="10" t="s">
        <v>49</v>
      </c>
      <c r="C36" s="7" t="s">
        <v>11</v>
      </c>
      <c r="D36" s="7">
        <v>4</v>
      </c>
      <c r="E36" s="12"/>
      <c r="F36" s="32">
        <f t="shared" si="0"/>
        <v>0</v>
      </c>
      <c r="G36" s="20"/>
      <c r="H36" s="20"/>
      <c r="I36" s="20"/>
      <c r="J36" s="20"/>
      <c r="K36" s="20"/>
    </row>
    <row r="37" spans="1:11" ht="14.25" customHeight="1" x14ac:dyDescent="0.3">
      <c r="A37" s="11" t="s">
        <v>50</v>
      </c>
      <c r="B37" s="10" t="s">
        <v>51</v>
      </c>
      <c r="C37" s="7" t="s">
        <v>11</v>
      </c>
      <c r="D37" s="7">
        <v>1</v>
      </c>
      <c r="E37" s="12"/>
      <c r="F37" s="32">
        <f t="shared" si="0"/>
        <v>0</v>
      </c>
      <c r="G37" s="20"/>
      <c r="H37" s="20"/>
      <c r="I37" s="20"/>
      <c r="J37" s="20"/>
      <c r="K37" s="20"/>
    </row>
    <row r="38" spans="1:11" ht="14.25" customHeight="1" x14ac:dyDescent="0.3">
      <c r="A38" s="62" t="s">
        <v>249</v>
      </c>
      <c r="B38" s="63"/>
      <c r="C38" s="63"/>
      <c r="D38" s="63"/>
      <c r="E38" s="64"/>
      <c r="F38" s="65">
        <f>SUM(F36:F37)</f>
        <v>0</v>
      </c>
      <c r="G38" s="20"/>
      <c r="H38" s="20"/>
      <c r="I38" s="20"/>
      <c r="J38" s="20"/>
      <c r="K38" s="20"/>
    </row>
    <row r="39" spans="1:11" ht="14.25" customHeight="1" x14ac:dyDescent="0.3">
      <c r="A39" s="47">
        <v>1.4</v>
      </c>
      <c r="B39" s="48" t="s">
        <v>52</v>
      </c>
      <c r="C39" s="49"/>
      <c r="D39" s="49"/>
      <c r="E39" s="57"/>
      <c r="F39" s="58"/>
      <c r="G39" s="20"/>
      <c r="H39" s="20"/>
      <c r="I39" s="20"/>
      <c r="J39" s="20"/>
      <c r="K39" s="20"/>
    </row>
    <row r="40" spans="1:11" ht="14.25" customHeight="1" x14ac:dyDescent="0.3">
      <c r="A40" s="7" t="s">
        <v>53</v>
      </c>
      <c r="B40" s="10" t="s">
        <v>54</v>
      </c>
      <c r="C40" s="7" t="s">
        <v>55</v>
      </c>
      <c r="D40" s="11">
        <v>2706</v>
      </c>
      <c r="E40" s="12"/>
      <c r="F40" s="32">
        <f t="shared" si="0"/>
        <v>0</v>
      </c>
      <c r="G40" s="20"/>
      <c r="H40" s="20"/>
      <c r="I40" s="20"/>
      <c r="J40" s="20"/>
      <c r="K40" s="20"/>
    </row>
    <row r="41" spans="1:11" ht="29.25" customHeight="1" x14ac:dyDescent="0.3">
      <c r="A41" s="7" t="s">
        <v>56</v>
      </c>
      <c r="B41" s="10" t="s">
        <v>57</v>
      </c>
      <c r="C41" s="7" t="s">
        <v>58</v>
      </c>
      <c r="D41" s="7">
        <v>1</v>
      </c>
      <c r="E41" s="12"/>
      <c r="F41" s="32">
        <f t="shared" si="0"/>
        <v>0</v>
      </c>
      <c r="G41" s="20"/>
      <c r="H41" s="20"/>
      <c r="I41" s="20"/>
      <c r="J41" s="20"/>
      <c r="K41" s="20"/>
    </row>
    <row r="42" spans="1:11" ht="14.25" customHeight="1" x14ac:dyDescent="0.3">
      <c r="A42" s="62" t="s">
        <v>248</v>
      </c>
      <c r="B42" s="63"/>
      <c r="C42" s="63"/>
      <c r="D42" s="63"/>
      <c r="E42" s="64"/>
      <c r="F42" s="65">
        <f>SUM(F40:F41)</f>
        <v>0</v>
      </c>
      <c r="G42" s="20"/>
      <c r="H42" s="20"/>
      <c r="I42" s="20"/>
      <c r="J42" s="20"/>
      <c r="K42" s="20"/>
    </row>
    <row r="43" spans="1:11" ht="14.25" customHeight="1" x14ac:dyDescent="0.3">
      <c r="A43" s="47">
        <v>1.5</v>
      </c>
      <c r="B43" s="48" t="s">
        <v>59</v>
      </c>
      <c r="C43" s="49"/>
      <c r="D43" s="49"/>
      <c r="E43" s="50"/>
      <c r="F43" s="58"/>
      <c r="G43" s="20"/>
      <c r="H43" s="20"/>
      <c r="I43" s="20"/>
      <c r="J43" s="20"/>
      <c r="K43" s="20"/>
    </row>
    <row r="44" spans="1:11" ht="14.25" customHeight="1" x14ac:dyDescent="0.3">
      <c r="A44" s="13" t="s">
        <v>60</v>
      </c>
      <c r="B44" s="10" t="s">
        <v>61</v>
      </c>
      <c r="C44" s="7" t="s">
        <v>55</v>
      </c>
      <c r="D44" s="13">
        <v>744</v>
      </c>
      <c r="E44" s="8"/>
      <c r="F44" s="32">
        <f t="shared" si="0"/>
        <v>0</v>
      </c>
      <c r="G44" s="20"/>
      <c r="H44" s="20"/>
      <c r="I44" s="20"/>
      <c r="J44" s="20"/>
      <c r="K44" s="20"/>
    </row>
    <row r="45" spans="1:11" ht="14.25" customHeight="1" x14ac:dyDescent="0.3">
      <c r="A45" s="13" t="s">
        <v>62</v>
      </c>
      <c r="B45" s="10" t="s">
        <v>63</v>
      </c>
      <c r="C45" s="7" t="s">
        <v>55</v>
      </c>
      <c r="D45" s="13">
        <v>93</v>
      </c>
      <c r="E45" s="8"/>
      <c r="F45" s="32">
        <f t="shared" si="0"/>
        <v>0</v>
      </c>
      <c r="G45" s="20"/>
      <c r="H45" s="20"/>
      <c r="I45" s="20"/>
      <c r="J45" s="20"/>
      <c r="K45" s="20"/>
    </row>
    <row r="46" spans="1:11" ht="14.25" customHeight="1" x14ac:dyDescent="0.3">
      <c r="A46" s="13" t="s">
        <v>64</v>
      </c>
      <c r="B46" s="10" t="s">
        <v>65</v>
      </c>
      <c r="C46" s="7" t="s">
        <v>55</v>
      </c>
      <c r="D46" s="13">
        <v>172</v>
      </c>
      <c r="E46" s="8"/>
      <c r="F46" s="32">
        <f t="shared" si="0"/>
        <v>0</v>
      </c>
      <c r="G46" s="20"/>
      <c r="H46" s="20"/>
      <c r="I46" s="20"/>
      <c r="J46" s="20"/>
      <c r="K46" s="20"/>
    </row>
    <row r="47" spans="1:11" ht="14.25" customHeight="1" x14ac:dyDescent="0.3">
      <c r="A47" s="13" t="s">
        <v>66</v>
      </c>
      <c r="B47" s="10" t="s">
        <v>67</v>
      </c>
      <c r="C47" s="7" t="s">
        <v>55</v>
      </c>
      <c r="D47" s="13">
        <v>940</v>
      </c>
      <c r="E47" s="8"/>
      <c r="F47" s="32">
        <f t="shared" si="0"/>
        <v>0</v>
      </c>
      <c r="G47" s="20"/>
      <c r="H47" s="20"/>
      <c r="I47" s="20"/>
      <c r="J47" s="20"/>
      <c r="K47" s="20"/>
    </row>
    <row r="48" spans="1:11" ht="14.25" customHeight="1" x14ac:dyDescent="0.3">
      <c r="A48" s="13" t="s">
        <v>68</v>
      </c>
      <c r="B48" s="10" t="s">
        <v>69</v>
      </c>
      <c r="C48" s="7" t="s">
        <v>55</v>
      </c>
      <c r="D48" s="13">
        <v>110</v>
      </c>
      <c r="E48" s="8"/>
      <c r="F48" s="32">
        <f t="shared" si="0"/>
        <v>0</v>
      </c>
      <c r="G48" s="20"/>
      <c r="H48" s="20"/>
      <c r="I48" s="20"/>
      <c r="J48" s="20"/>
      <c r="K48" s="20"/>
    </row>
    <row r="49" spans="1:11" ht="14.25" customHeight="1" x14ac:dyDescent="0.3">
      <c r="A49" s="62" t="s">
        <v>247</v>
      </c>
      <c r="B49" s="63"/>
      <c r="C49" s="63"/>
      <c r="D49" s="63"/>
      <c r="E49" s="64"/>
      <c r="F49" s="65">
        <f>SUM(F44:F48)</f>
        <v>0</v>
      </c>
      <c r="G49" s="20"/>
      <c r="H49" s="20"/>
      <c r="I49" s="20"/>
      <c r="J49" s="20"/>
      <c r="K49" s="20"/>
    </row>
    <row r="50" spans="1:11" ht="14.25" customHeight="1" x14ac:dyDescent="0.3">
      <c r="A50" s="47">
        <v>1.6</v>
      </c>
      <c r="B50" s="48" t="s">
        <v>70</v>
      </c>
      <c r="C50" s="49"/>
      <c r="D50" s="49"/>
      <c r="E50" s="57"/>
      <c r="F50" s="58"/>
      <c r="G50" s="20"/>
      <c r="H50" s="20"/>
      <c r="I50" s="20"/>
      <c r="J50" s="20"/>
      <c r="K50" s="20"/>
    </row>
    <row r="51" spans="1:11" ht="14.25" customHeight="1" x14ac:dyDescent="0.3">
      <c r="A51" s="7" t="s">
        <v>71</v>
      </c>
      <c r="B51" s="10" t="s">
        <v>72</v>
      </c>
      <c r="C51" s="7" t="s">
        <v>58</v>
      </c>
      <c r="D51" s="7">
        <v>1</v>
      </c>
      <c r="E51" s="12"/>
      <c r="F51" s="32">
        <f t="shared" si="0"/>
        <v>0</v>
      </c>
      <c r="G51" s="21"/>
      <c r="H51" s="21"/>
      <c r="I51" s="21"/>
      <c r="J51" s="21"/>
      <c r="K51" s="21"/>
    </row>
    <row r="52" spans="1:11" ht="14.25" customHeight="1" x14ac:dyDescent="0.3">
      <c r="A52" s="62" t="s">
        <v>246</v>
      </c>
      <c r="B52" s="63"/>
      <c r="C52" s="63"/>
      <c r="D52" s="63"/>
      <c r="E52" s="64"/>
      <c r="F52" s="65">
        <f>SUM(F51)</f>
        <v>0</v>
      </c>
      <c r="G52" s="21"/>
      <c r="H52" s="21"/>
      <c r="I52" s="21"/>
      <c r="J52" s="21"/>
      <c r="K52" s="21"/>
    </row>
    <row r="53" spans="1:11" ht="14.25" customHeight="1" x14ac:dyDescent="0.3">
      <c r="A53" s="42">
        <v>1.7</v>
      </c>
      <c r="B53" s="59" t="s">
        <v>73</v>
      </c>
      <c r="C53" s="44"/>
      <c r="D53" s="44"/>
      <c r="E53" s="60"/>
      <c r="F53" s="58"/>
      <c r="G53" s="20"/>
      <c r="H53" s="20"/>
      <c r="I53" s="20"/>
      <c r="J53" s="20"/>
      <c r="K53" s="20"/>
    </row>
    <row r="54" spans="1:11" ht="14.25" customHeight="1" x14ac:dyDescent="0.3">
      <c r="A54" s="7" t="s">
        <v>74</v>
      </c>
      <c r="B54" s="10" t="s">
        <v>75</v>
      </c>
      <c r="C54" s="7" t="s">
        <v>58</v>
      </c>
      <c r="D54" s="7">
        <v>1</v>
      </c>
      <c r="E54" s="12"/>
      <c r="F54" s="32">
        <f t="shared" si="0"/>
        <v>0</v>
      </c>
      <c r="G54" s="21"/>
      <c r="H54" s="21"/>
      <c r="I54" s="21"/>
      <c r="J54" s="21"/>
      <c r="K54" s="21"/>
    </row>
    <row r="55" spans="1:11" ht="14.25" customHeight="1" x14ac:dyDescent="0.3">
      <c r="A55" s="7" t="s">
        <v>76</v>
      </c>
      <c r="B55" s="10" t="s">
        <v>77</v>
      </c>
      <c r="C55" s="7" t="s">
        <v>58</v>
      </c>
      <c r="D55" s="7">
        <v>1</v>
      </c>
      <c r="E55" s="12"/>
      <c r="F55" s="32">
        <f t="shared" si="0"/>
        <v>0</v>
      </c>
      <c r="G55" s="21"/>
      <c r="H55" s="21"/>
      <c r="I55" s="21"/>
      <c r="J55" s="21"/>
      <c r="K55" s="21"/>
    </row>
    <row r="56" spans="1:11" ht="14.25" customHeight="1" x14ac:dyDescent="0.3">
      <c r="A56" s="7" t="s">
        <v>78</v>
      </c>
      <c r="B56" s="10" t="s">
        <v>79</v>
      </c>
      <c r="C56" s="7" t="s">
        <v>58</v>
      </c>
      <c r="D56" s="7">
        <v>1</v>
      </c>
      <c r="E56" s="12"/>
      <c r="F56" s="32">
        <f t="shared" si="0"/>
        <v>0</v>
      </c>
      <c r="G56" s="21"/>
      <c r="H56" s="21"/>
      <c r="I56" s="21"/>
      <c r="J56" s="21"/>
      <c r="K56" s="21"/>
    </row>
    <row r="57" spans="1:11" ht="14.25" customHeight="1" x14ac:dyDescent="0.3">
      <c r="A57" s="7" t="s">
        <v>80</v>
      </c>
      <c r="B57" s="10" t="s">
        <v>81</v>
      </c>
      <c r="C57" s="7" t="s">
        <v>58</v>
      </c>
      <c r="D57" s="7">
        <v>1</v>
      </c>
      <c r="E57" s="12"/>
      <c r="F57" s="32">
        <f t="shared" si="0"/>
        <v>0</v>
      </c>
      <c r="G57" s="21"/>
      <c r="H57" s="21"/>
      <c r="I57" s="21"/>
      <c r="J57" s="21"/>
      <c r="K57" s="21"/>
    </row>
    <row r="58" spans="1:11" ht="14.25" customHeight="1" x14ac:dyDescent="0.3">
      <c r="A58" s="62" t="s">
        <v>245</v>
      </c>
      <c r="B58" s="63"/>
      <c r="C58" s="63"/>
      <c r="D58" s="63"/>
      <c r="E58" s="64"/>
      <c r="F58" s="65">
        <f>SUM(F54:F57)</f>
        <v>0</v>
      </c>
      <c r="G58" s="21"/>
      <c r="H58" s="21"/>
      <c r="I58" s="21"/>
      <c r="J58" s="21"/>
      <c r="K58" s="21"/>
    </row>
    <row r="59" spans="1:11" ht="14.25" customHeight="1" x14ac:dyDescent="0.3">
      <c r="A59" s="42">
        <v>2</v>
      </c>
      <c r="B59" s="43" t="s">
        <v>253</v>
      </c>
      <c r="C59" s="44"/>
      <c r="D59" s="44"/>
      <c r="E59" s="45"/>
      <c r="F59" s="58"/>
      <c r="G59" s="20"/>
      <c r="H59" s="20"/>
      <c r="I59" s="20"/>
      <c r="J59" s="20"/>
      <c r="K59" s="20"/>
    </row>
    <row r="60" spans="1:11" ht="14.25" customHeight="1" x14ac:dyDescent="0.3">
      <c r="A60" s="47">
        <v>2.1</v>
      </c>
      <c r="B60" s="48" t="s">
        <v>4</v>
      </c>
      <c r="C60" s="49"/>
      <c r="D60" s="49"/>
      <c r="E60" s="50"/>
      <c r="F60" s="58"/>
      <c r="G60" s="20"/>
      <c r="H60" s="20"/>
      <c r="I60" s="20"/>
      <c r="J60" s="20"/>
      <c r="K60" s="20"/>
    </row>
    <row r="61" spans="1:11" ht="14.25" customHeight="1" x14ac:dyDescent="0.3">
      <c r="A61" s="6" t="s">
        <v>82</v>
      </c>
      <c r="B61" s="10" t="s">
        <v>6</v>
      </c>
      <c r="C61" s="7" t="s">
        <v>7</v>
      </c>
      <c r="D61" s="7">
        <v>1</v>
      </c>
      <c r="E61" s="8"/>
      <c r="F61" s="32">
        <f t="shared" si="0"/>
        <v>0</v>
      </c>
      <c r="G61" s="20"/>
      <c r="H61" s="20"/>
      <c r="I61" s="20"/>
      <c r="J61" s="20"/>
      <c r="K61" s="20"/>
    </row>
    <row r="62" spans="1:11" ht="14.25" customHeight="1" x14ac:dyDescent="0.3">
      <c r="A62" s="62" t="s">
        <v>251</v>
      </c>
      <c r="B62" s="63"/>
      <c r="C62" s="63"/>
      <c r="D62" s="63"/>
      <c r="E62" s="64"/>
      <c r="F62" s="65">
        <f>SUM(F61)</f>
        <v>0</v>
      </c>
      <c r="G62" s="20"/>
      <c r="H62" s="20"/>
      <c r="I62" s="20"/>
      <c r="J62" s="20"/>
      <c r="K62" s="20"/>
    </row>
    <row r="63" spans="1:11" ht="14.25" customHeight="1" x14ac:dyDescent="0.3">
      <c r="A63" s="47">
        <v>2.2000000000000002</v>
      </c>
      <c r="B63" s="48" t="s">
        <v>8</v>
      </c>
      <c r="C63" s="49"/>
      <c r="D63" s="49"/>
      <c r="E63" s="50"/>
      <c r="F63" s="58"/>
      <c r="G63" s="20"/>
      <c r="H63" s="20"/>
      <c r="I63" s="20"/>
      <c r="J63" s="20"/>
      <c r="K63" s="20"/>
    </row>
    <row r="64" spans="1:11" ht="108" customHeight="1" x14ac:dyDescent="0.3">
      <c r="A64" s="11" t="s">
        <v>83</v>
      </c>
      <c r="B64" s="10" t="s">
        <v>84</v>
      </c>
      <c r="C64" s="7" t="s">
        <v>11</v>
      </c>
      <c r="D64" s="7">
        <v>1</v>
      </c>
      <c r="E64" s="12"/>
      <c r="F64" s="32">
        <f t="shared" si="0"/>
        <v>0</v>
      </c>
      <c r="G64" s="20"/>
      <c r="H64" s="20"/>
      <c r="I64" s="20"/>
      <c r="J64" s="20"/>
      <c r="K64" s="20"/>
    </row>
    <row r="65" spans="1:11" ht="108" customHeight="1" x14ac:dyDescent="0.3">
      <c r="A65" s="11" t="s">
        <v>85</v>
      </c>
      <c r="B65" s="10" t="s">
        <v>86</v>
      </c>
      <c r="C65" s="7" t="s">
        <v>11</v>
      </c>
      <c r="D65" s="7">
        <v>1</v>
      </c>
      <c r="E65" s="12"/>
      <c r="F65" s="32">
        <f t="shared" si="0"/>
        <v>0</v>
      </c>
      <c r="G65" s="20"/>
      <c r="H65" s="20"/>
      <c r="I65" s="20"/>
      <c r="J65" s="20"/>
      <c r="K65" s="20"/>
    </row>
    <row r="66" spans="1:11" ht="108" customHeight="1" x14ac:dyDescent="0.3">
      <c r="A66" s="11" t="s">
        <v>87</v>
      </c>
      <c r="B66" s="10" t="s">
        <v>88</v>
      </c>
      <c r="C66" s="7" t="s">
        <v>11</v>
      </c>
      <c r="D66" s="7">
        <v>1</v>
      </c>
      <c r="E66" s="12"/>
      <c r="F66" s="32">
        <f t="shared" si="0"/>
        <v>0</v>
      </c>
      <c r="G66" s="20"/>
      <c r="H66" s="20"/>
      <c r="I66" s="20"/>
      <c r="J66" s="20"/>
      <c r="K66" s="20"/>
    </row>
    <row r="67" spans="1:11" ht="108" customHeight="1" x14ac:dyDescent="0.3">
      <c r="A67" s="11" t="s">
        <v>89</v>
      </c>
      <c r="B67" s="10" t="s">
        <v>90</v>
      </c>
      <c r="C67" s="7" t="s">
        <v>11</v>
      </c>
      <c r="D67" s="7">
        <v>1</v>
      </c>
      <c r="E67" s="12"/>
      <c r="F67" s="32">
        <f t="shared" si="0"/>
        <v>0</v>
      </c>
      <c r="G67" s="20"/>
      <c r="H67" s="20"/>
      <c r="I67" s="20"/>
      <c r="J67" s="20"/>
      <c r="K67" s="20"/>
    </row>
    <row r="68" spans="1:11" ht="108" customHeight="1" x14ac:dyDescent="0.3">
      <c r="A68" s="11" t="s">
        <v>91</v>
      </c>
      <c r="B68" s="10" t="s">
        <v>92</v>
      </c>
      <c r="C68" s="7" t="s">
        <v>11</v>
      </c>
      <c r="D68" s="7">
        <v>1</v>
      </c>
      <c r="E68" s="12"/>
      <c r="F68" s="32">
        <f t="shared" si="0"/>
        <v>0</v>
      </c>
      <c r="G68" s="20"/>
      <c r="H68" s="20"/>
      <c r="I68" s="20"/>
      <c r="J68" s="20"/>
      <c r="K68" s="20"/>
    </row>
    <row r="69" spans="1:11" ht="108" customHeight="1" x14ac:dyDescent="0.3">
      <c r="A69" s="11" t="s">
        <v>93</v>
      </c>
      <c r="B69" s="10" t="s">
        <v>94</v>
      </c>
      <c r="C69" s="7" t="s">
        <v>11</v>
      </c>
      <c r="D69" s="7">
        <v>1</v>
      </c>
      <c r="E69" s="12"/>
      <c r="F69" s="32">
        <f t="shared" si="0"/>
        <v>0</v>
      </c>
      <c r="G69" s="20"/>
      <c r="H69" s="20"/>
      <c r="I69" s="20"/>
      <c r="J69" s="20"/>
      <c r="K69" s="20"/>
    </row>
    <row r="70" spans="1:11" ht="108" customHeight="1" x14ac:dyDescent="0.3">
      <c r="A70" s="11" t="s">
        <v>95</v>
      </c>
      <c r="B70" s="10" t="s">
        <v>96</v>
      </c>
      <c r="C70" s="7" t="s">
        <v>11</v>
      </c>
      <c r="D70" s="7">
        <v>1</v>
      </c>
      <c r="E70" s="12"/>
      <c r="F70" s="32">
        <f t="shared" si="0"/>
        <v>0</v>
      </c>
      <c r="G70" s="20"/>
      <c r="H70" s="20"/>
      <c r="I70" s="20"/>
      <c r="J70" s="20"/>
      <c r="K70" s="20"/>
    </row>
    <row r="71" spans="1:11" ht="108" customHeight="1" x14ac:dyDescent="0.3">
      <c r="A71" s="11" t="s">
        <v>97</v>
      </c>
      <c r="B71" s="10" t="s">
        <v>98</v>
      </c>
      <c r="C71" s="7" t="s">
        <v>11</v>
      </c>
      <c r="D71" s="7">
        <v>1</v>
      </c>
      <c r="E71" s="12"/>
      <c r="F71" s="32">
        <f t="shared" si="0"/>
        <v>0</v>
      </c>
      <c r="G71" s="20"/>
      <c r="H71" s="20"/>
      <c r="I71" s="20"/>
      <c r="J71" s="20"/>
      <c r="K71" s="20"/>
    </row>
    <row r="72" spans="1:11" ht="108" customHeight="1" x14ac:dyDescent="0.3">
      <c r="A72" s="11" t="s">
        <v>99</v>
      </c>
      <c r="B72" s="10" t="s">
        <v>100</v>
      </c>
      <c r="C72" s="7" t="s">
        <v>11</v>
      </c>
      <c r="D72" s="7">
        <v>1</v>
      </c>
      <c r="E72" s="12"/>
      <c r="F72" s="32">
        <f t="shared" si="0"/>
        <v>0</v>
      </c>
      <c r="G72" s="20"/>
      <c r="H72" s="20"/>
      <c r="I72" s="20"/>
      <c r="J72" s="20"/>
      <c r="K72" s="20"/>
    </row>
    <row r="73" spans="1:11" ht="108" customHeight="1" x14ac:dyDescent="0.3">
      <c r="A73" s="11" t="s">
        <v>101</v>
      </c>
      <c r="B73" s="10" t="s">
        <v>102</v>
      </c>
      <c r="C73" s="7" t="s">
        <v>11</v>
      </c>
      <c r="D73" s="7">
        <v>1</v>
      </c>
      <c r="E73" s="12"/>
      <c r="F73" s="32">
        <f t="shared" si="0"/>
        <v>0</v>
      </c>
      <c r="G73" s="20"/>
      <c r="H73" s="20"/>
      <c r="I73" s="20"/>
      <c r="J73" s="20"/>
      <c r="K73" s="20"/>
    </row>
    <row r="74" spans="1:11" ht="108" customHeight="1" x14ac:dyDescent="0.3">
      <c r="A74" s="11" t="s">
        <v>103</v>
      </c>
      <c r="B74" s="10" t="s">
        <v>104</v>
      </c>
      <c r="C74" s="7" t="s">
        <v>11</v>
      </c>
      <c r="D74" s="7">
        <v>1</v>
      </c>
      <c r="E74" s="12"/>
      <c r="F74" s="32">
        <f t="shared" si="0"/>
        <v>0</v>
      </c>
      <c r="G74" s="20"/>
      <c r="H74" s="20"/>
      <c r="I74" s="20"/>
      <c r="J74" s="20"/>
      <c r="K74" s="20"/>
    </row>
    <row r="75" spans="1:11" ht="108" customHeight="1" x14ac:dyDescent="0.3">
      <c r="A75" s="11" t="s">
        <v>105</v>
      </c>
      <c r="B75" s="10" t="s">
        <v>106</v>
      </c>
      <c r="C75" s="7" t="s">
        <v>11</v>
      </c>
      <c r="D75" s="7">
        <v>1</v>
      </c>
      <c r="E75" s="12"/>
      <c r="F75" s="32">
        <f t="shared" si="0"/>
        <v>0</v>
      </c>
      <c r="G75" s="20"/>
      <c r="H75" s="20"/>
      <c r="I75" s="20"/>
      <c r="J75" s="20"/>
      <c r="K75" s="20"/>
    </row>
    <row r="76" spans="1:11" ht="108" customHeight="1" x14ac:dyDescent="0.3">
      <c r="A76" s="11" t="s">
        <v>107</v>
      </c>
      <c r="B76" s="10" t="s">
        <v>108</v>
      </c>
      <c r="C76" s="7" t="s">
        <v>11</v>
      </c>
      <c r="D76" s="7">
        <v>1</v>
      </c>
      <c r="E76" s="12"/>
      <c r="F76" s="32">
        <f t="shared" si="0"/>
        <v>0</v>
      </c>
      <c r="G76" s="20"/>
      <c r="H76" s="20"/>
      <c r="I76" s="20"/>
      <c r="J76" s="20"/>
      <c r="K76" s="20"/>
    </row>
    <row r="77" spans="1:11" ht="108" customHeight="1" x14ac:dyDescent="0.3">
      <c r="A77" s="11" t="s">
        <v>109</v>
      </c>
      <c r="B77" s="10" t="s">
        <v>110</v>
      </c>
      <c r="C77" s="7" t="s">
        <v>11</v>
      </c>
      <c r="D77" s="7">
        <v>1</v>
      </c>
      <c r="E77" s="12"/>
      <c r="F77" s="32">
        <f t="shared" si="0"/>
        <v>0</v>
      </c>
      <c r="G77" s="20"/>
      <c r="H77" s="20"/>
      <c r="I77" s="20"/>
      <c r="J77" s="20"/>
      <c r="K77" s="20"/>
    </row>
    <row r="78" spans="1:11" ht="14.25" customHeight="1" x14ac:dyDescent="0.3">
      <c r="A78" s="11" t="s">
        <v>111</v>
      </c>
      <c r="B78" s="10" t="s">
        <v>32</v>
      </c>
      <c r="C78" s="7" t="s">
        <v>11</v>
      </c>
      <c r="D78" s="7">
        <v>58</v>
      </c>
      <c r="E78" s="12"/>
      <c r="F78" s="32">
        <f t="shared" si="0"/>
        <v>0</v>
      </c>
      <c r="G78" s="20"/>
      <c r="H78" s="20"/>
      <c r="I78" s="20"/>
      <c r="J78" s="20"/>
      <c r="K78" s="20"/>
    </row>
    <row r="79" spans="1:11" ht="14.25" customHeight="1" x14ac:dyDescent="0.3">
      <c r="A79" s="11" t="s">
        <v>112</v>
      </c>
      <c r="B79" s="10" t="s">
        <v>34</v>
      </c>
      <c r="C79" s="7" t="s">
        <v>11</v>
      </c>
      <c r="D79" s="7">
        <v>6</v>
      </c>
      <c r="E79" s="12"/>
      <c r="F79" s="32">
        <f t="shared" si="0"/>
        <v>0</v>
      </c>
      <c r="G79" s="20"/>
      <c r="H79" s="20"/>
      <c r="I79" s="20"/>
      <c r="J79" s="20"/>
      <c r="K79" s="20"/>
    </row>
    <row r="80" spans="1:11" ht="14.25" customHeight="1" x14ac:dyDescent="0.3">
      <c r="A80" s="11" t="s">
        <v>113</v>
      </c>
      <c r="B80" s="10" t="s">
        <v>40</v>
      </c>
      <c r="C80" s="7" t="s">
        <v>11</v>
      </c>
      <c r="D80" s="7">
        <v>4</v>
      </c>
      <c r="E80" s="12"/>
      <c r="F80" s="32">
        <f t="shared" si="0"/>
        <v>0</v>
      </c>
      <c r="G80" s="20"/>
      <c r="H80" s="20"/>
      <c r="I80" s="20"/>
      <c r="J80" s="20"/>
      <c r="K80" s="20"/>
    </row>
    <row r="81" spans="1:11" ht="14.25" customHeight="1" x14ac:dyDescent="0.3">
      <c r="A81" s="11" t="s">
        <v>114</v>
      </c>
      <c r="B81" s="10" t="s">
        <v>42</v>
      </c>
      <c r="C81" s="7" t="s">
        <v>11</v>
      </c>
      <c r="D81" s="7">
        <v>1</v>
      </c>
      <c r="E81" s="12"/>
      <c r="F81" s="32">
        <f t="shared" si="0"/>
        <v>0</v>
      </c>
      <c r="G81" s="20"/>
      <c r="H81" s="20"/>
      <c r="I81" s="20"/>
      <c r="J81" s="20"/>
      <c r="K81" s="20"/>
    </row>
    <row r="82" spans="1:11" ht="14.25" customHeight="1" x14ac:dyDescent="0.3">
      <c r="A82" s="11" t="s">
        <v>115</v>
      </c>
      <c r="B82" s="10" t="s">
        <v>116</v>
      </c>
      <c r="C82" s="7" t="s">
        <v>11</v>
      </c>
      <c r="D82" s="7">
        <v>4</v>
      </c>
      <c r="E82" s="12"/>
      <c r="F82" s="32">
        <f t="shared" si="0"/>
        <v>0</v>
      </c>
      <c r="G82" s="20"/>
      <c r="H82" s="20"/>
      <c r="I82" s="20"/>
      <c r="J82" s="20"/>
      <c r="K82" s="20"/>
    </row>
    <row r="83" spans="1:11" ht="14.25" customHeight="1" x14ac:dyDescent="0.3">
      <c r="A83" s="11" t="s">
        <v>117</v>
      </c>
      <c r="B83" s="10" t="s">
        <v>46</v>
      </c>
      <c r="C83" s="7" t="s">
        <v>11</v>
      </c>
      <c r="D83" s="7">
        <v>1</v>
      </c>
      <c r="E83" s="12"/>
      <c r="F83" s="32">
        <f t="shared" ref="F83:F149" si="1">ROUND(D83*E83,2)</f>
        <v>0</v>
      </c>
      <c r="G83" s="20"/>
      <c r="H83" s="20"/>
      <c r="I83" s="20"/>
      <c r="J83" s="20"/>
      <c r="K83" s="20"/>
    </row>
    <row r="84" spans="1:11" ht="14.25" customHeight="1" x14ac:dyDescent="0.3">
      <c r="A84" s="62" t="s">
        <v>250</v>
      </c>
      <c r="B84" s="63"/>
      <c r="C84" s="63"/>
      <c r="D84" s="63"/>
      <c r="E84" s="64"/>
      <c r="F84" s="65">
        <f>SUM(F64:F83)</f>
        <v>0</v>
      </c>
      <c r="G84" s="20"/>
      <c r="H84" s="20"/>
      <c r="I84" s="20"/>
      <c r="J84" s="20"/>
      <c r="K84" s="20"/>
    </row>
    <row r="85" spans="1:11" ht="14.25" customHeight="1" x14ac:dyDescent="0.3">
      <c r="A85" s="47">
        <v>2.2999999999999998</v>
      </c>
      <c r="B85" s="48" t="s">
        <v>47</v>
      </c>
      <c r="C85" s="49"/>
      <c r="D85" s="49"/>
      <c r="E85" s="57"/>
      <c r="F85" s="58"/>
      <c r="G85" s="20"/>
      <c r="H85" s="20"/>
      <c r="I85" s="20"/>
      <c r="J85" s="20"/>
      <c r="K85" s="20"/>
    </row>
    <row r="86" spans="1:11" ht="14.25" customHeight="1" x14ac:dyDescent="0.3">
      <c r="A86" s="13" t="s">
        <v>118</v>
      </c>
      <c r="B86" s="10" t="s">
        <v>49</v>
      </c>
      <c r="C86" s="7" t="s">
        <v>11</v>
      </c>
      <c r="D86" s="7">
        <v>3</v>
      </c>
      <c r="E86" s="12"/>
      <c r="F86" s="32">
        <f t="shared" si="1"/>
        <v>0</v>
      </c>
      <c r="G86" s="20"/>
      <c r="H86" s="20"/>
      <c r="I86" s="20"/>
      <c r="J86" s="20"/>
      <c r="K86" s="20"/>
    </row>
    <row r="87" spans="1:11" ht="14.25" customHeight="1" x14ac:dyDescent="0.3">
      <c r="A87" s="13" t="s">
        <v>119</v>
      </c>
      <c r="B87" s="10" t="s">
        <v>51</v>
      </c>
      <c r="C87" s="7" t="s">
        <v>11</v>
      </c>
      <c r="D87" s="7">
        <v>2</v>
      </c>
      <c r="E87" s="12"/>
      <c r="F87" s="32">
        <f t="shared" si="1"/>
        <v>0</v>
      </c>
      <c r="G87" s="20"/>
      <c r="H87" s="20"/>
      <c r="I87" s="20"/>
      <c r="J87" s="20"/>
      <c r="K87" s="20"/>
    </row>
    <row r="88" spans="1:11" ht="14.25" customHeight="1" x14ac:dyDescent="0.3">
      <c r="A88" s="62" t="s">
        <v>249</v>
      </c>
      <c r="B88" s="63"/>
      <c r="C88" s="63"/>
      <c r="D88" s="63"/>
      <c r="E88" s="64"/>
      <c r="F88" s="65">
        <f>SUM(F86:F87)</f>
        <v>0</v>
      </c>
      <c r="G88" s="20"/>
      <c r="H88" s="20"/>
      <c r="I88" s="20"/>
      <c r="J88" s="20"/>
      <c r="K88" s="20"/>
    </row>
    <row r="89" spans="1:11" ht="14.25" customHeight="1" x14ac:dyDescent="0.3">
      <c r="A89" s="47">
        <v>2.4</v>
      </c>
      <c r="B89" s="48" t="s">
        <v>52</v>
      </c>
      <c r="C89" s="49"/>
      <c r="D89" s="49"/>
      <c r="E89" s="57"/>
      <c r="F89" s="58"/>
      <c r="G89" s="20"/>
      <c r="H89" s="20"/>
      <c r="I89" s="20"/>
      <c r="J89" s="20"/>
      <c r="K89" s="20"/>
    </row>
    <row r="90" spans="1:11" ht="14.25" customHeight="1" x14ac:dyDescent="0.3">
      <c r="A90" s="7" t="s">
        <v>120</v>
      </c>
      <c r="B90" s="10" t="s">
        <v>54</v>
      </c>
      <c r="C90" s="7" t="s">
        <v>55</v>
      </c>
      <c r="D90" s="11">
        <v>3298</v>
      </c>
      <c r="E90" s="12"/>
      <c r="F90" s="32">
        <f t="shared" si="1"/>
        <v>0</v>
      </c>
      <c r="G90" s="20"/>
      <c r="H90" s="20"/>
      <c r="I90" s="20"/>
      <c r="J90" s="20"/>
      <c r="K90" s="20"/>
    </row>
    <row r="91" spans="1:11" ht="29.25" customHeight="1" x14ac:dyDescent="0.3">
      <c r="A91" s="7" t="s">
        <v>121</v>
      </c>
      <c r="B91" s="10" t="s">
        <v>57</v>
      </c>
      <c r="C91" s="7" t="s">
        <v>58</v>
      </c>
      <c r="D91" s="7">
        <v>1</v>
      </c>
      <c r="E91" s="12"/>
      <c r="F91" s="32">
        <f t="shared" si="1"/>
        <v>0</v>
      </c>
      <c r="G91" s="20"/>
      <c r="H91" s="20"/>
      <c r="I91" s="20"/>
      <c r="J91" s="20"/>
      <c r="K91" s="20"/>
    </row>
    <row r="92" spans="1:11" ht="14.25" customHeight="1" x14ac:dyDescent="0.3">
      <c r="A92" s="62" t="s">
        <v>248</v>
      </c>
      <c r="B92" s="63"/>
      <c r="C92" s="63"/>
      <c r="D92" s="63"/>
      <c r="E92" s="64"/>
      <c r="F92" s="65">
        <f>SUM(F90:F91)</f>
        <v>0</v>
      </c>
      <c r="G92" s="20"/>
      <c r="H92" s="20"/>
      <c r="I92" s="20"/>
      <c r="J92" s="20"/>
      <c r="K92" s="20"/>
    </row>
    <row r="93" spans="1:11" ht="14.25" customHeight="1" x14ac:dyDescent="0.3">
      <c r="A93" s="47">
        <v>2.5</v>
      </c>
      <c r="B93" s="48" t="s">
        <v>59</v>
      </c>
      <c r="C93" s="49"/>
      <c r="D93" s="49"/>
      <c r="E93" s="50"/>
      <c r="F93" s="58"/>
      <c r="G93" s="20"/>
      <c r="H93" s="20"/>
      <c r="I93" s="20"/>
      <c r="J93" s="20"/>
      <c r="K93" s="20"/>
    </row>
    <row r="94" spans="1:11" ht="14.25" customHeight="1" x14ac:dyDescent="0.3">
      <c r="A94" s="13" t="s">
        <v>122</v>
      </c>
      <c r="B94" s="10" t="s">
        <v>61</v>
      </c>
      <c r="C94" s="7" t="s">
        <v>55</v>
      </c>
      <c r="D94" s="13">
        <v>496</v>
      </c>
      <c r="E94" s="8"/>
      <c r="F94" s="32">
        <f t="shared" si="1"/>
        <v>0</v>
      </c>
      <c r="G94" s="20"/>
      <c r="H94" s="20"/>
      <c r="I94" s="20"/>
      <c r="J94" s="20"/>
      <c r="K94" s="20"/>
    </row>
    <row r="95" spans="1:11" ht="14.25" customHeight="1" x14ac:dyDescent="0.3">
      <c r="A95" s="13" t="s">
        <v>123</v>
      </c>
      <c r="B95" s="10" t="s">
        <v>63</v>
      </c>
      <c r="C95" s="7" t="s">
        <v>55</v>
      </c>
      <c r="D95" s="13">
        <v>233</v>
      </c>
      <c r="E95" s="8"/>
      <c r="F95" s="32">
        <f t="shared" si="1"/>
        <v>0</v>
      </c>
      <c r="G95" s="20"/>
      <c r="H95" s="20"/>
      <c r="I95" s="20"/>
      <c r="J95" s="20"/>
      <c r="K95" s="20"/>
    </row>
    <row r="96" spans="1:11" ht="14.25" customHeight="1" x14ac:dyDescent="0.3">
      <c r="A96" s="13" t="s">
        <v>124</v>
      </c>
      <c r="B96" s="10" t="s">
        <v>65</v>
      </c>
      <c r="C96" s="7" t="s">
        <v>55</v>
      </c>
      <c r="D96" s="13">
        <v>230</v>
      </c>
      <c r="E96" s="8"/>
      <c r="F96" s="32">
        <f t="shared" si="1"/>
        <v>0</v>
      </c>
      <c r="G96" s="22"/>
      <c r="H96" s="20"/>
      <c r="I96" s="20"/>
      <c r="J96" s="20"/>
      <c r="K96" s="20"/>
    </row>
    <row r="97" spans="1:11" ht="14.25" customHeight="1" x14ac:dyDescent="0.3">
      <c r="A97" s="13" t="s">
        <v>125</v>
      </c>
      <c r="B97" s="10" t="s">
        <v>67</v>
      </c>
      <c r="C97" s="7" t="s">
        <v>55</v>
      </c>
      <c r="D97" s="13">
        <v>1556</v>
      </c>
      <c r="E97" s="8"/>
      <c r="F97" s="32">
        <f t="shared" si="1"/>
        <v>0</v>
      </c>
      <c r="G97" s="20"/>
      <c r="H97" s="20"/>
      <c r="I97" s="20"/>
      <c r="J97" s="20"/>
      <c r="K97" s="20"/>
    </row>
    <row r="98" spans="1:11" ht="14.25" customHeight="1" x14ac:dyDescent="0.3">
      <c r="A98" s="13" t="s">
        <v>126</v>
      </c>
      <c r="B98" s="10" t="s">
        <v>69</v>
      </c>
      <c r="C98" s="7" t="s">
        <v>55</v>
      </c>
      <c r="D98" s="13">
        <v>90</v>
      </c>
      <c r="E98" s="8"/>
      <c r="F98" s="32">
        <f t="shared" si="1"/>
        <v>0</v>
      </c>
      <c r="G98" s="20"/>
      <c r="H98" s="20"/>
      <c r="I98" s="20"/>
      <c r="J98" s="20"/>
      <c r="K98" s="20"/>
    </row>
    <row r="99" spans="1:11" ht="14.25" customHeight="1" x14ac:dyDescent="0.3">
      <c r="A99" s="62" t="s">
        <v>247</v>
      </c>
      <c r="B99" s="63"/>
      <c r="C99" s="63"/>
      <c r="D99" s="63"/>
      <c r="E99" s="64"/>
      <c r="F99" s="65">
        <f>SUM(F94:F98)</f>
        <v>0</v>
      </c>
      <c r="G99" s="20"/>
      <c r="H99" s="20"/>
      <c r="I99" s="20"/>
      <c r="J99" s="20"/>
      <c r="K99" s="20"/>
    </row>
    <row r="100" spans="1:11" ht="14.25" customHeight="1" x14ac:dyDescent="0.3">
      <c r="A100" s="47">
        <v>2.6</v>
      </c>
      <c r="B100" s="48" t="s">
        <v>70</v>
      </c>
      <c r="C100" s="49"/>
      <c r="D100" s="49"/>
      <c r="E100" s="57"/>
      <c r="F100" s="58"/>
      <c r="G100" s="20"/>
      <c r="H100" s="20"/>
      <c r="I100" s="20"/>
      <c r="J100" s="20"/>
      <c r="K100" s="20"/>
    </row>
    <row r="101" spans="1:11" ht="14.25" customHeight="1" x14ac:dyDescent="0.3">
      <c r="A101" s="7" t="s">
        <v>127</v>
      </c>
      <c r="B101" s="10" t="s">
        <v>72</v>
      </c>
      <c r="C101" s="7" t="s">
        <v>58</v>
      </c>
      <c r="D101" s="7">
        <v>1</v>
      </c>
      <c r="E101" s="12"/>
      <c r="F101" s="32">
        <f t="shared" si="1"/>
        <v>0</v>
      </c>
      <c r="G101" s="21"/>
      <c r="H101" s="21"/>
      <c r="I101" s="21"/>
      <c r="J101" s="21"/>
      <c r="K101" s="21"/>
    </row>
    <row r="102" spans="1:11" ht="14.25" customHeight="1" x14ac:dyDescent="0.3">
      <c r="A102" s="62" t="s">
        <v>246</v>
      </c>
      <c r="B102" s="63"/>
      <c r="C102" s="63"/>
      <c r="D102" s="63"/>
      <c r="E102" s="64"/>
      <c r="F102" s="65">
        <f>SUM(F101)</f>
        <v>0</v>
      </c>
      <c r="G102" s="20"/>
      <c r="H102" s="20"/>
      <c r="I102" s="20"/>
      <c r="J102" s="20"/>
      <c r="K102" s="20"/>
    </row>
    <row r="103" spans="1:11" ht="14.25" customHeight="1" x14ac:dyDescent="0.3">
      <c r="A103" s="42">
        <v>2.7</v>
      </c>
      <c r="B103" s="59" t="s">
        <v>73</v>
      </c>
      <c r="C103" s="44"/>
      <c r="D103" s="44"/>
      <c r="E103" s="60"/>
      <c r="F103" s="58"/>
      <c r="G103" s="20"/>
      <c r="H103" s="20"/>
      <c r="I103" s="20"/>
      <c r="J103" s="20"/>
      <c r="K103" s="20"/>
    </row>
    <row r="104" spans="1:11" ht="14.25" customHeight="1" x14ac:dyDescent="0.3">
      <c r="A104" s="7" t="s">
        <v>128</v>
      </c>
      <c r="B104" s="10" t="s">
        <v>75</v>
      </c>
      <c r="C104" s="7" t="s">
        <v>58</v>
      </c>
      <c r="D104" s="7">
        <v>1</v>
      </c>
      <c r="E104" s="12"/>
      <c r="F104" s="32">
        <f t="shared" si="1"/>
        <v>0</v>
      </c>
      <c r="G104" s="21"/>
      <c r="H104" s="21"/>
      <c r="I104" s="21"/>
      <c r="J104" s="21"/>
      <c r="K104" s="21"/>
    </row>
    <row r="105" spans="1:11" ht="14.25" customHeight="1" x14ac:dyDescent="0.3">
      <c r="A105" s="7" t="s">
        <v>129</v>
      </c>
      <c r="B105" s="10" t="s">
        <v>77</v>
      </c>
      <c r="C105" s="7" t="s">
        <v>58</v>
      </c>
      <c r="D105" s="7">
        <v>1</v>
      </c>
      <c r="E105" s="12"/>
      <c r="F105" s="32">
        <f t="shared" si="1"/>
        <v>0</v>
      </c>
      <c r="G105" s="21"/>
      <c r="H105" s="21"/>
      <c r="I105" s="21"/>
      <c r="J105" s="21"/>
      <c r="K105" s="21"/>
    </row>
    <row r="106" spans="1:11" ht="14.25" customHeight="1" x14ac:dyDescent="0.3">
      <c r="A106" s="7" t="s">
        <v>130</v>
      </c>
      <c r="B106" s="10" t="s">
        <v>79</v>
      </c>
      <c r="C106" s="7" t="s">
        <v>58</v>
      </c>
      <c r="D106" s="7">
        <v>1</v>
      </c>
      <c r="E106" s="12"/>
      <c r="F106" s="32">
        <f t="shared" si="1"/>
        <v>0</v>
      </c>
      <c r="G106" s="21"/>
      <c r="H106" s="21"/>
      <c r="I106" s="21"/>
      <c r="J106" s="21"/>
      <c r="K106" s="21"/>
    </row>
    <row r="107" spans="1:11" ht="14.25" customHeight="1" x14ac:dyDescent="0.3">
      <c r="A107" s="7" t="s">
        <v>131</v>
      </c>
      <c r="B107" s="10" t="s">
        <v>81</v>
      </c>
      <c r="C107" s="7" t="s">
        <v>58</v>
      </c>
      <c r="D107" s="7">
        <v>1</v>
      </c>
      <c r="E107" s="12"/>
      <c r="F107" s="32">
        <f t="shared" si="1"/>
        <v>0</v>
      </c>
      <c r="G107" s="21"/>
      <c r="H107" s="21"/>
      <c r="I107" s="21"/>
      <c r="J107" s="21"/>
      <c r="K107" s="21"/>
    </row>
    <row r="108" spans="1:11" ht="14.25" customHeight="1" x14ac:dyDescent="0.3">
      <c r="A108" s="62" t="s">
        <v>245</v>
      </c>
      <c r="B108" s="63"/>
      <c r="C108" s="63"/>
      <c r="D108" s="63"/>
      <c r="E108" s="64"/>
      <c r="F108" s="65">
        <f>SUM(F104:F107)</f>
        <v>0</v>
      </c>
      <c r="G108" s="20"/>
      <c r="H108" s="20"/>
      <c r="I108" s="20"/>
      <c r="J108" s="20"/>
      <c r="K108" s="20"/>
    </row>
    <row r="109" spans="1:11" ht="14.25" customHeight="1" x14ac:dyDescent="0.3">
      <c r="A109" s="42">
        <v>3</v>
      </c>
      <c r="B109" s="43" t="s">
        <v>252</v>
      </c>
      <c r="C109" s="44"/>
      <c r="D109" s="44"/>
      <c r="E109" s="45"/>
      <c r="F109" s="58"/>
      <c r="G109" s="20"/>
      <c r="H109" s="20"/>
      <c r="I109" s="20"/>
      <c r="J109" s="20"/>
      <c r="K109" s="20"/>
    </row>
    <row r="110" spans="1:11" ht="14.25" customHeight="1" x14ac:dyDescent="0.3">
      <c r="A110" s="47">
        <v>3.1</v>
      </c>
      <c r="B110" s="48" t="s">
        <v>4</v>
      </c>
      <c r="C110" s="49"/>
      <c r="D110" s="49"/>
      <c r="E110" s="50"/>
      <c r="F110" s="58"/>
      <c r="G110" s="20"/>
      <c r="H110" s="20"/>
      <c r="I110" s="20"/>
      <c r="J110" s="20"/>
      <c r="K110" s="20"/>
    </row>
    <row r="111" spans="1:11" ht="14.25" customHeight="1" x14ac:dyDescent="0.3">
      <c r="A111" s="6" t="s">
        <v>132</v>
      </c>
      <c r="B111" s="10" t="s">
        <v>6</v>
      </c>
      <c r="C111" s="7" t="s">
        <v>7</v>
      </c>
      <c r="D111" s="7">
        <v>1</v>
      </c>
      <c r="E111" s="8"/>
      <c r="F111" s="32">
        <f t="shared" si="1"/>
        <v>0</v>
      </c>
      <c r="G111" s="20"/>
      <c r="H111" s="20"/>
      <c r="I111" s="20"/>
      <c r="J111" s="20"/>
      <c r="K111" s="20"/>
    </row>
    <row r="112" spans="1:11" ht="14.25" customHeight="1" x14ac:dyDescent="0.3">
      <c r="A112" s="62" t="s">
        <v>251</v>
      </c>
      <c r="B112" s="63"/>
      <c r="C112" s="63"/>
      <c r="D112" s="63"/>
      <c r="E112" s="64"/>
      <c r="F112" s="65">
        <f>SUM(F111)</f>
        <v>0</v>
      </c>
      <c r="G112" s="20"/>
      <c r="H112" s="20"/>
      <c r="I112" s="20"/>
      <c r="J112" s="20"/>
      <c r="K112" s="20"/>
    </row>
    <row r="113" spans="1:11" ht="14.25" customHeight="1" x14ac:dyDescent="0.3">
      <c r="A113" s="47">
        <v>3.2</v>
      </c>
      <c r="B113" s="48" t="s">
        <v>8</v>
      </c>
      <c r="C113" s="49"/>
      <c r="D113" s="49"/>
      <c r="E113" s="50"/>
      <c r="F113" s="58"/>
      <c r="G113" s="20"/>
      <c r="H113" s="20"/>
      <c r="I113" s="20"/>
      <c r="J113" s="20"/>
      <c r="K113" s="20"/>
    </row>
    <row r="114" spans="1:11" ht="14.25" customHeight="1" x14ac:dyDescent="0.3">
      <c r="A114" s="13" t="s">
        <v>133</v>
      </c>
      <c r="B114" s="10" t="s">
        <v>134</v>
      </c>
      <c r="C114" s="7" t="s">
        <v>58</v>
      </c>
      <c r="D114" s="7">
        <v>1</v>
      </c>
      <c r="E114" s="12"/>
      <c r="F114" s="32">
        <f t="shared" si="1"/>
        <v>0</v>
      </c>
      <c r="G114" s="20"/>
      <c r="H114" s="20"/>
      <c r="I114" s="20"/>
      <c r="J114" s="20"/>
      <c r="K114" s="20"/>
    </row>
    <row r="115" spans="1:11" ht="14.25" customHeight="1" x14ac:dyDescent="0.3">
      <c r="A115" s="13" t="s">
        <v>135</v>
      </c>
      <c r="B115" s="10" t="s">
        <v>136</v>
      </c>
      <c r="C115" s="7" t="s">
        <v>58</v>
      </c>
      <c r="D115" s="7">
        <v>1</v>
      </c>
      <c r="E115" s="12"/>
      <c r="F115" s="32">
        <f t="shared" si="1"/>
        <v>0</v>
      </c>
      <c r="G115" s="20"/>
      <c r="H115" s="20"/>
      <c r="I115" s="20"/>
      <c r="J115" s="20"/>
      <c r="K115" s="20"/>
    </row>
    <row r="116" spans="1:11" ht="14.25" customHeight="1" x14ac:dyDescent="0.3">
      <c r="A116" s="13" t="s">
        <v>137</v>
      </c>
      <c r="B116" s="10" t="s">
        <v>32</v>
      </c>
      <c r="C116" s="7" t="s">
        <v>11</v>
      </c>
      <c r="D116" s="7">
        <v>11</v>
      </c>
      <c r="E116" s="12"/>
      <c r="F116" s="32">
        <f t="shared" si="1"/>
        <v>0</v>
      </c>
      <c r="G116" s="20"/>
      <c r="H116" s="20"/>
      <c r="I116" s="20"/>
      <c r="J116" s="20"/>
      <c r="K116" s="20"/>
    </row>
    <row r="117" spans="1:11" ht="14.25" customHeight="1" x14ac:dyDescent="0.3">
      <c r="A117" s="62" t="s">
        <v>250</v>
      </c>
      <c r="B117" s="63"/>
      <c r="C117" s="63"/>
      <c r="D117" s="63"/>
      <c r="E117" s="64"/>
      <c r="F117" s="65">
        <f>SUM(F114:F116)</f>
        <v>0</v>
      </c>
      <c r="G117" s="20"/>
      <c r="H117" s="20"/>
      <c r="I117" s="20"/>
      <c r="J117" s="20"/>
      <c r="K117" s="20"/>
    </row>
    <row r="118" spans="1:11" ht="14.25" customHeight="1" x14ac:dyDescent="0.3">
      <c r="A118" s="47">
        <v>3.3</v>
      </c>
      <c r="B118" s="48" t="s">
        <v>52</v>
      </c>
      <c r="C118" s="49"/>
      <c r="D118" s="49"/>
      <c r="E118" s="57"/>
      <c r="F118" s="58"/>
      <c r="G118" s="20"/>
      <c r="H118" s="20"/>
      <c r="I118" s="20"/>
      <c r="J118" s="20"/>
      <c r="K118" s="20"/>
    </row>
    <row r="119" spans="1:11" ht="14.25" customHeight="1" x14ac:dyDescent="0.3">
      <c r="A119" s="7" t="s">
        <v>138</v>
      </c>
      <c r="B119" s="10" t="s">
        <v>54</v>
      </c>
      <c r="C119" s="7" t="s">
        <v>55</v>
      </c>
      <c r="D119" s="11">
        <v>1052</v>
      </c>
      <c r="E119" s="12"/>
      <c r="F119" s="32">
        <f t="shared" si="1"/>
        <v>0</v>
      </c>
      <c r="G119" s="20"/>
      <c r="H119" s="20"/>
      <c r="I119" s="20"/>
      <c r="J119" s="20"/>
      <c r="K119" s="20"/>
    </row>
    <row r="120" spans="1:11" ht="29.25" customHeight="1" x14ac:dyDescent="0.3">
      <c r="A120" s="7" t="s">
        <v>139</v>
      </c>
      <c r="B120" s="10" t="s">
        <v>57</v>
      </c>
      <c r="C120" s="7" t="s">
        <v>58</v>
      </c>
      <c r="D120" s="7">
        <v>1</v>
      </c>
      <c r="E120" s="12"/>
      <c r="F120" s="32">
        <f t="shared" si="1"/>
        <v>0</v>
      </c>
      <c r="G120" s="20"/>
      <c r="H120" s="20"/>
      <c r="I120" s="20"/>
      <c r="J120" s="20"/>
      <c r="K120" s="20"/>
    </row>
    <row r="121" spans="1:11" ht="14.25" customHeight="1" x14ac:dyDescent="0.3">
      <c r="A121" s="62" t="s">
        <v>248</v>
      </c>
      <c r="B121" s="63"/>
      <c r="C121" s="63"/>
      <c r="D121" s="63"/>
      <c r="E121" s="64"/>
      <c r="F121" s="65">
        <f>SUM(F119:F120)</f>
        <v>0</v>
      </c>
      <c r="G121" s="20"/>
      <c r="H121" s="20"/>
      <c r="I121" s="20"/>
      <c r="J121" s="20"/>
      <c r="K121" s="20"/>
    </row>
    <row r="122" spans="1:11" ht="14.25" customHeight="1" x14ac:dyDescent="0.3">
      <c r="A122" s="47">
        <v>3.4</v>
      </c>
      <c r="B122" s="48" t="s">
        <v>59</v>
      </c>
      <c r="C122" s="49"/>
      <c r="D122" s="49"/>
      <c r="E122" s="50"/>
      <c r="F122" s="58"/>
      <c r="G122" s="20"/>
      <c r="H122" s="20"/>
      <c r="I122" s="20"/>
      <c r="J122" s="20"/>
      <c r="K122" s="20"/>
    </row>
    <row r="123" spans="1:11" ht="14.25" customHeight="1" x14ac:dyDescent="0.3">
      <c r="A123" s="13" t="s">
        <v>140</v>
      </c>
      <c r="B123" s="10" t="s">
        <v>141</v>
      </c>
      <c r="C123" s="7" t="s">
        <v>55</v>
      </c>
      <c r="D123" s="13">
        <v>22</v>
      </c>
      <c r="E123" s="8"/>
      <c r="F123" s="32">
        <f t="shared" si="1"/>
        <v>0</v>
      </c>
      <c r="G123" s="20"/>
      <c r="H123" s="20"/>
      <c r="I123" s="20"/>
      <c r="J123" s="20"/>
      <c r="K123" s="20"/>
    </row>
    <row r="124" spans="1:11" ht="14.25" customHeight="1" x14ac:dyDescent="0.3">
      <c r="A124" s="13" t="s">
        <v>142</v>
      </c>
      <c r="B124" s="10" t="s">
        <v>67</v>
      </c>
      <c r="C124" s="7" t="s">
        <v>55</v>
      </c>
      <c r="D124" s="13">
        <v>503</v>
      </c>
      <c r="E124" s="8"/>
      <c r="F124" s="32">
        <f t="shared" si="1"/>
        <v>0</v>
      </c>
      <c r="G124" s="20"/>
      <c r="H124" s="20"/>
      <c r="I124" s="20"/>
      <c r="J124" s="20"/>
      <c r="K124" s="20"/>
    </row>
    <row r="125" spans="1:11" ht="14.25" customHeight="1" x14ac:dyDescent="0.3">
      <c r="A125" s="62" t="s">
        <v>247</v>
      </c>
      <c r="B125" s="63"/>
      <c r="C125" s="63"/>
      <c r="D125" s="63"/>
      <c r="E125" s="64"/>
      <c r="F125" s="65">
        <f>SUM(F123:F124)</f>
        <v>0</v>
      </c>
      <c r="G125" s="20"/>
      <c r="H125" s="20"/>
      <c r="I125" s="20"/>
      <c r="J125" s="20"/>
      <c r="K125" s="20"/>
    </row>
    <row r="126" spans="1:11" ht="14.25" customHeight="1" x14ac:dyDescent="0.3">
      <c r="A126" s="47">
        <v>3.5</v>
      </c>
      <c r="B126" s="48" t="s">
        <v>70</v>
      </c>
      <c r="C126" s="49"/>
      <c r="D126" s="49"/>
      <c r="E126" s="57"/>
      <c r="F126" s="58"/>
      <c r="G126" s="20"/>
      <c r="H126" s="20"/>
      <c r="I126" s="20"/>
      <c r="J126" s="20"/>
      <c r="K126" s="20"/>
    </row>
    <row r="127" spans="1:11" ht="14.25" customHeight="1" x14ac:dyDescent="0.3">
      <c r="A127" s="7" t="s">
        <v>143</v>
      </c>
      <c r="B127" s="10" t="s">
        <v>72</v>
      </c>
      <c r="C127" s="7" t="s">
        <v>58</v>
      </c>
      <c r="D127" s="7">
        <v>1</v>
      </c>
      <c r="E127" s="12"/>
      <c r="F127" s="32">
        <f t="shared" si="1"/>
        <v>0</v>
      </c>
      <c r="G127" s="21"/>
      <c r="H127" s="21"/>
      <c r="I127" s="21"/>
      <c r="J127" s="21"/>
      <c r="K127" s="21"/>
    </row>
    <row r="128" spans="1:11" ht="14.25" customHeight="1" x14ac:dyDescent="0.3">
      <c r="A128" s="62" t="s">
        <v>246</v>
      </c>
      <c r="B128" s="63"/>
      <c r="C128" s="63"/>
      <c r="D128" s="63"/>
      <c r="E128" s="64"/>
      <c r="F128" s="65">
        <f>SUM(F127)</f>
        <v>0</v>
      </c>
      <c r="G128" s="20"/>
      <c r="H128" s="20"/>
      <c r="I128" s="20"/>
      <c r="J128" s="20"/>
      <c r="K128" s="20"/>
    </row>
    <row r="129" spans="1:11" ht="14.25" customHeight="1" x14ac:dyDescent="0.3">
      <c r="A129" s="42">
        <v>3.6</v>
      </c>
      <c r="B129" s="59" t="s">
        <v>73</v>
      </c>
      <c r="C129" s="44"/>
      <c r="D129" s="44"/>
      <c r="E129" s="60"/>
      <c r="F129" s="58"/>
      <c r="G129" s="20"/>
      <c r="H129" s="20"/>
      <c r="I129" s="20"/>
      <c r="J129" s="20"/>
      <c r="K129" s="20"/>
    </row>
    <row r="130" spans="1:11" ht="14.25" customHeight="1" x14ac:dyDescent="0.3">
      <c r="A130" s="7" t="s">
        <v>144</v>
      </c>
      <c r="B130" s="10" t="s">
        <v>75</v>
      </c>
      <c r="C130" s="7" t="s">
        <v>58</v>
      </c>
      <c r="D130" s="7">
        <v>1</v>
      </c>
      <c r="E130" s="12"/>
      <c r="F130" s="32">
        <f t="shared" si="1"/>
        <v>0</v>
      </c>
      <c r="G130" s="21"/>
      <c r="H130" s="21"/>
      <c r="I130" s="21"/>
      <c r="J130" s="21"/>
      <c r="K130" s="21"/>
    </row>
    <row r="131" spans="1:11" ht="14.25" customHeight="1" x14ac:dyDescent="0.3">
      <c r="A131" s="7" t="s">
        <v>145</v>
      </c>
      <c r="B131" s="10" t="s">
        <v>77</v>
      </c>
      <c r="C131" s="7" t="s">
        <v>58</v>
      </c>
      <c r="D131" s="7">
        <v>1</v>
      </c>
      <c r="E131" s="12"/>
      <c r="F131" s="32">
        <f t="shared" si="1"/>
        <v>0</v>
      </c>
      <c r="G131" s="21"/>
      <c r="H131" s="21"/>
      <c r="I131" s="21"/>
      <c r="J131" s="21"/>
      <c r="K131" s="21"/>
    </row>
    <row r="132" spans="1:11" ht="14.25" customHeight="1" x14ac:dyDescent="0.3">
      <c r="A132" s="7" t="s">
        <v>146</v>
      </c>
      <c r="B132" s="10" t="s">
        <v>79</v>
      </c>
      <c r="C132" s="7" t="s">
        <v>58</v>
      </c>
      <c r="D132" s="7">
        <v>1</v>
      </c>
      <c r="E132" s="12"/>
      <c r="F132" s="32">
        <f t="shared" si="1"/>
        <v>0</v>
      </c>
      <c r="G132" s="21"/>
      <c r="H132" s="21"/>
      <c r="I132" s="21"/>
      <c r="J132" s="21"/>
      <c r="K132" s="21"/>
    </row>
    <row r="133" spans="1:11" ht="14.25" customHeight="1" x14ac:dyDescent="0.3">
      <c r="A133" s="7" t="s">
        <v>147</v>
      </c>
      <c r="B133" s="10" t="s">
        <v>81</v>
      </c>
      <c r="C133" s="7" t="s">
        <v>58</v>
      </c>
      <c r="D133" s="7">
        <v>1</v>
      </c>
      <c r="E133" s="12"/>
      <c r="F133" s="32">
        <f t="shared" si="1"/>
        <v>0</v>
      </c>
      <c r="G133" s="21"/>
      <c r="H133" s="21"/>
      <c r="I133" s="21"/>
      <c r="J133" s="21"/>
      <c r="K133" s="21"/>
    </row>
    <row r="134" spans="1:11" ht="14.25" customHeight="1" x14ac:dyDescent="0.3">
      <c r="A134" s="62" t="s">
        <v>245</v>
      </c>
      <c r="B134" s="63"/>
      <c r="C134" s="63"/>
      <c r="D134" s="63"/>
      <c r="E134" s="64"/>
      <c r="F134" s="65">
        <f>SUM(F130:F133)</f>
        <v>0</v>
      </c>
      <c r="G134" s="20"/>
      <c r="H134" s="20"/>
      <c r="I134" s="20"/>
      <c r="J134" s="20"/>
      <c r="K134" s="20"/>
    </row>
    <row r="135" spans="1:11" ht="14.25" customHeight="1" x14ac:dyDescent="0.3">
      <c r="A135" s="42">
        <v>4</v>
      </c>
      <c r="B135" s="43" t="s">
        <v>254</v>
      </c>
      <c r="C135" s="44"/>
      <c r="D135" s="44"/>
      <c r="E135" s="45"/>
      <c r="F135" s="58"/>
      <c r="G135" s="20"/>
      <c r="H135" s="20"/>
      <c r="I135" s="20"/>
      <c r="J135" s="20"/>
      <c r="K135" s="20"/>
    </row>
    <row r="136" spans="1:11" ht="14.25" customHeight="1" x14ac:dyDescent="0.3">
      <c r="A136" s="47">
        <v>4.0999999999999996</v>
      </c>
      <c r="B136" s="48" t="s">
        <v>4</v>
      </c>
      <c r="C136" s="49"/>
      <c r="D136" s="49"/>
      <c r="E136" s="50"/>
      <c r="F136" s="58"/>
      <c r="G136" s="20"/>
      <c r="H136" s="20"/>
      <c r="I136" s="20"/>
      <c r="J136" s="20"/>
      <c r="K136" s="20"/>
    </row>
    <row r="137" spans="1:11" ht="14.25" customHeight="1" x14ac:dyDescent="0.3">
      <c r="A137" s="6" t="s">
        <v>148</v>
      </c>
      <c r="B137" s="10" t="s">
        <v>6</v>
      </c>
      <c r="C137" s="7" t="s">
        <v>7</v>
      </c>
      <c r="D137" s="7">
        <v>1</v>
      </c>
      <c r="E137" s="8"/>
      <c r="F137" s="32">
        <f t="shared" si="1"/>
        <v>0</v>
      </c>
      <c r="G137" s="20"/>
      <c r="H137" s="20"/>
      <c r="I137" s="20"/>
      <c r="J137" s="20"/>
      <c r="K137" s="20"/>
    </row>
    <row r="138" spans="1:11" ht="14.25" customHeight="1" x14ac:dyDescent="0.3">
      <c r="A138" s="62" t="s">
        <v>251</v>
      </c>
      <c r="B138" s="63"/>
      <c r="C138" s="63"/>
      <c r="D138" s="63"/>
      <c r="E138" s="64"/>
      <c r="F138" s="65">
        <f>SUM(F137)</f>
        <v>0</v>
      </c>
      <c r="G138" s="20"/>
      <c r="H138" s="20"/>
      <c r="I138" s="20"/>
      <c r="J138" s="20"/>
      <c r="K138" s="20"/>
    </row>
    <row r="139" spans="1:11" ht="14.25" customHeight="1" x14ac:dyDescent="0.3">
      <c r="A139" s="47">
        <v>4.2</v>
      </c>
      <c r="B139" s="48" t="s">
        <v>8</v>
      </c>
      <c r="C139" s="49"/>
      <c r="D139" s="49"/>
      <c r="E139" s="50"/>
      <c r="F139" s="58"/>
      <c r="G139" s="20"/>
      <c r="H139" s="20"/>
      <c r="I139" s="20"/>
      <c r="J139" s="20"/>
      <c r="K139" s="20"/>
    </row>
    <row r="140" spans="1:11" ht="108" customHeight="1" x14ac:dyDescent="0.3">
      <c r="A140" s="11" t="s">
        <v>149</v>
      </c>
      <c r="B140" s="10" t="s">
        <v>150</v>
      </c>
      <c r="C140" s="7" t="s">
        <v>11</v>
      </c>
      <c r="D140" s="7">
        <v>1</v>
      </c>
      <c r="E140" s="12"/>
      <c r="F140" s="32">
        <f t="shared" si="1"/>
        <v>0</v>
      </c>
      <c r="G140" s="20"/>
      <c r="H140" s="20"/>
      <c r="I140" s="20"/>
      <c r="J140" s="20"/>
      <c r="K140" s="20"/>
    </row>
    <row r="141" spans="1:11" ht="108" customHeight="1" x14ac:dyDescent="0.3">
      <c r="A141" s="11" t="s">
        <v>151</v>
      </c>
      <c r="B141" s="10" t="s">
        <v>152</v>
      </c>
      <c r="C141" s="7" t="s">
        <v>11</v>
      </c>
      <c r="D141" s="7">
        <v>1</v>
      </c>
      <c r="E141" s="12"/>
      <c r="F141" s="32">
        <f t="shared" si="1"/>
        <v>0</v>
      </c>
      <c r="G141" s="20"/>
      <c r="H141" s="20"/>
      <c r="I141" s="20"/>
      <c r="J141" s="20"/>
      <c r="K141" s="20"/>
    </row>
    <row r="142" spans="1:11" ht="108" customHeight="1" x14ac:dyDescent="0.3">
      <c r="A142" s="11" t="s">
        <v>153</v>
      </c>
      <c r="B142" s="10" t="s">
        <v>154</v>
      </c>
      <c r="C142" s="7" t="s">
        <v>11</v>
      </c>
      <c r="D142" s="7">
        <v>1</v>
      </c>
      <c r="E142" s="12"/>
      <c r="F142" s="32">
        <f t="shared" si="1"/>
        <v>0</v>
      </c>
      <c r="G142" s="20"/>
      <c r="H142" s="20"/>
      <c r="I142" s="20"/>
      <c r="J142" s="20"/>
      <c r="K142" s="20"/>
    </row>
    <row r="143" spans="1:11" ht="108" customHeight="1" x14ac:dyDescent="0.3">
      <c r="A143" s="11" t="s">
        <v>155</v>
      </c>
      <c r="B143" s="10" t="s">
        <v>156</v>
      </c>
      <c r="C143" s="7" t="s">
        <v>11</v>
      </c>
      <c r="D143" s="7">
        <v>1</v>
      </c>
      <c r="E143" s="12"/>
      <c r="F143" s="32">
        <f t="shared" si="1"/>
        <v>0</v>
      </c>
      <c r="G143" s="20"/>
      <c r="H143" s="20"/>
      <c r="I143" s="20"/>
      <c r="J143" s="20"/>
      <c r="K143" s="20"/>
    </row>
    <row r="144" spans="1:11" ht="108" customHeight="1" x14ac:dyDescent="0.3">
      <c r="A144" s="11" t="s">
        <v>157</v>
      </c>
      <c r="B144" s="10" t="s">
        <v>158</v>
      </c>
      <c r="C144" s="7" t="s">
        <v>11</v>
      </c>
      <c r="D144" s="7">
        <v>1</v>
      </c>
      <c r="E144" s="12"/>
      <c r="F144" s="32">
        <f t="shared" si="1"/>
        <v>0</v>
      </c>
      <c r="G144" s="20"/>
      <c r="H144" s="20"/>
      <c r="I144" s="20"/>
      <c r="J144" s="20"/>
      <c r="K144" s="20"/>
    </row>
    <row r="145" spans="1:11" ht="108" customHeight="1" x14ac:dyDescent="0.3">
      <c r="A145" s="11" t="s">
        <v>157</v>
      </c>
      <c r="B145" s="10" t="s">
        <v>159</v>
      </c>
      <c r="C145" s="7" t="s">
        <v>11</v>
      </c>
      <c r="D145" s="7">
        <v>1</v>
      </c>
      <c r="E145" s="12"/>
      <c r="F145" s="32">
        <f t="shared" si="1"/>
        <v>0</v>
      </c>
      <c r="G145" s="20"/>
      <c r="H145" s="20"/>
      <c r="I145" s="20"/>
      <c r="J145" s="20"/>
      <c r="K145" s="20"/>
    </row>
    <row r="146" spans="1:11" ht="108" customHeight="1" x14ac:dyDescent="0.3">
      <c r="A146" s="11" t="s">
        <v>160</v>
      </c>
      <c r="B146" s="10" t="s">
        <v>161</v>
      </c>
      <c r="C146" s="7" t="s">
        <v>11</v>
      </c>
      <c r="D146" s="7">
        <v>1</v>
      </c>
      <c r="E146" s="12"/>
      <c r="F146" s="32">
        <f t="shared" si="1"/>
        <v>0</v>
      </c>
      <c r="G146" s="20"/>
      <c r="H146" s="20"/>
      <c r="I146" s="20"/>
      <c r="J146" s="20"/>
      <c r="K146" s="20"/>
    </row>
    <row r="147" spans="1:11" ht="108" customHeight="1" x14ac:dyDescent="0.3">
      <c r="A147" s="11" t="s">
        <v>162</v>
      </c>
      <c r="B147" s="10" t="s">
        <v>163</v>
      </c>
      <c r="C147" s="7" t="s">
        <v>11</v>
      </c>
      <c r="D147" s="7">
        <v>1</v>
      </c>
      <c r="E147" s="12"/>
      <c r="F147" s="32">
        <f t="shared" si="1"/>
        <v>0</v>
      </c>
      <c r="G147" s="20"/>
      <c r="H147" s="20"/>
      <c r="I147" s="20"/>
      <c r="J147" s="20"/>
      <c r="K147" s="20"/>
    </row>
    <row r="148" spans="1:11" ht="108" customHeight="1" x14ac:dyDescent="0.3">
      <c r="A148" s="11" t="s">
        <v>164</v>
      </c>
      <c r="B148" s="10" t="s">
        <v>165</v>
      </c>
      <c r="C148" s="7" t="s">
        <v>11</v>
      </c>
      <c r="D148" s="7">
        <v>1</v>
      </c>
      <c r="E148" s="12"/>
      <c r="F148" s="32">
        <f t="shared" si="1"/>
        <v>0</v>
      </c>
      <c r="G148" s="20"/>
      <c r="H148" s="20"/>
      <c r="I148" s="20"/>
      <c r="J148" s="20"/>
      <c r="K148" s="20"/>
    </row>
    <row r="149" spans="1:11" ht="14.25" customHeight="1" x14ac:dyDescent="0.3">
      <c r="A149" s="11" t="s">
        <v>166</v>
      </c>
      <c r="B149" s="10" t="s">
        <v>32</v>
      </c>
      <c r="C149" s="7" t="s">
        <v>11</v>
      </c>
      <c r="D149" s="7">
        <v>39</v>
      </c>
      <c r="E149" s="12"/>
      <c r="F149" s="32">
        <f t="shared" si="1"/>
        <v>0</v>
      </c>
      <c r="G149" s="20"/>
      <c r="H149" s="20"/>
      <c r="I149" s="20"/>
      <c r="J149" s="20"/>
      <c r="K149" s="20"/>
    </row>
    <row r="150" spans="1:11" ht="14.25" customHeight="1" x14ac:dyDescent="0.3">
      <c r="A150" s="11" t="s">
        <v>167</v>
      </c>
      <c r="B150" s="10" t="s">
        <v>34</v>
      </c>
      <c r="C150" s="7" t="s">
        <v>11</v>
      </c>
      <c r="D150" s="7">
        <v>4</v>
      </c>
      <c r="E150" s="12"/>
      <c r="F150" s="32">
        <f t="shared" ref="F150:F215" si="2">ROUND(D150*E150,2)</f>
        <v>0</v>
      </c>
      <c r="G150" s="20"/>
      <c r="H150" s="20"/>
      <c r="I150" s="20"/>
      <c r="J150" s="20"/>
      <c r="K150" s="20"/>
    </row>
    <row r="151" spans="1:11" ht="14.25" customHeight="1" x14ac:dyDescent="0.3">
      <c r="A151" s="62" t="s">
        <v>250</v>
      </c>
      <c r="B151" s="63"/>
      <c r="C151" s="63"/>
      <c r="D151" s="63"/>
      <c r="E151" s="64"/>
      <c r="F151" s="65">
        <f>SUM(F140:F150)</f>
        <v>0</v>
      </c>
      <c r="G151" s="20"/>
      <c r="H151" s="20"/>
      <c r="I151" s="20"/>
      <c r="J151" s="20"/>
      <c r="K151" s="20"/>
    </row>
    <row r="152" spans="1:11" ht="14.25" customHeight="1" x14ac:dyDescent="0.3">
      <c r="A152" s="47">
        <v>4.3</v>
      </c>
      <c r="B152" s="48" t="s">
        <v>52</v>
      </c>
      <c r="C152" s="49"/>
      <c r="D152" s="49"/>
      <c r="E152" s="57"/>
      <c r="F152" s="58"/>
      <c r="G152" s="20"/>
      <c r="H152" s="20"/>
      <c r="I152" s="20"/>
      <c r="J152" s="20"/>
      <c r="K152" s="20"/>
    </row>
    <row r="153" spans="1:11" ht="14.25" customHeight="1" x14ac:dyDescent="0.3">
      <c r="A153" s="7" t="s">
        <v>168</v>
      </c>
      <c r="B153" s="10" t="s">
        <v>54</v>
      </c>
      <c r="C153" s="7" t="s">
        <v>55</v>
      </c>
      <c r="D153" s="11">
        <v>2500</v>
      </c>
      <c r="E153" s="12"/>
      <c r="F153" s="32">
        <f t="shared" si="2"/>
        <v>0</v>
      </c>
      <c r="G153" s="20"/>
      <c r="H153" s="20"/>
      <c r="I153" s="20"/>
      <c r="J153" s="20"/>
      <c r="K153" s="20"/>
    </row>
    <row r="154" spans="1:11" ht="29.25" customHeight="1" x14ac:dyDescent="0.3">
      <c r="A154" s="7" t="s">
        <v>169</v>
      </c>
      <c r="B154" s="10" t="s">
        <v>57</v>
      </c>
      <c r="C154" s="7" t="s">
        <v>58</v>
      </c>
      <c r="D154" s="7">
        <v>1</v>
      </c>
      <c r="E154" s="12"/>
      <c r="F154" s="32">
        <f t="shared" si="2"/>
        <v>0</v>
      </c>
      <c r="G154" s="20"/>
      <c r="H154" s="20"/>
      <c r="I154" s="20"/>
      <c r="J154" s="20"/>
      <c r="K154" s="20"/>
    </row>
    <row r="155" spans="1:11" ht="14.25" customHeight="1" x14ac:dyDescent="0.3">
      <c r="A155" s="62" t="s">
        <v>248</v>
      </c>
      <c r="B155" s="63"/>
      <c r="C155" s="63"/>
      <c r="D155" s="63"/>
      <c r="E155" s="64"/>
      <c r="F155" s="65">
        <f>SUM(F153:F154)</f>
        <v>0</v>
      </c>
      <c r="G155" s="20"/>
      <c r="H155" s="20"/>
      <c r="I155" s="20"/>
      <c r="J155" s="20"/>
      <c r="K155" s="20"/>
    </row>
    <row r="156" spans="1:11" ht="14.25" customHeight="1" x14ac:dyDescent="0.3">
      <c r="A156" s="47">
        <v>4.4000000000000004</v>
      </c>
      <c r="B156" s="61" t="s">
        <v>59</v>
      </c>
      <c r="C156" s="49"/>
      <c r="D156" s="49"/>
      <c r="E156" s="50"/>
      <c r="F156" s="58"/>
      <c r="G156" s="20"/>
      <c r="H156" s="20"/>
      <c r="I156" s="20"/>
      <c r="J156" s="20"/>
      <c r="K156" s="20"/>
    </row>
    <row r="157" spans="1:11" ht="14.25" customHeight="1" x14ac:dyDescent="0.3">
      <c r="A157" s="13" t="s">
        <v>170</v>
      </c>
      <c r="B157" s="10" t="s">
        <v>171</v>
      </c>
      <c r="C157" s="7" t="s">
        <v>55</v>
      </c>
      <c r="D157" s="13">
        <v>166</v>
      </c>
      <c r="E157" s="8"/>
      <c r="F157" s="32">
        <f t="shared" si="2"/>
        <v>0</v>
      </c>
      <c r="G157" s="20"/>
      <c r="H157" s="20"/>
      <c r="I157" s="20"/>
      <c r="J157" s="20"/>
      <c r="K157" s="20"/>
    </row>
    <row r="158" spans="1:11" ht="14.25" customHeight="1" x14ac:dyDescent="0.3">
      <c r="A158" s="13" t="s">
        <v>172</v>
      </c>
      <c r="B158" s="10" t="s">
        <v>173</v>
      </c>
      <c r="C158" s="7" t="s">
        <v>55</v>
      </c>
      <c r="D158" s="13">
        <v>283</v>
      </c>
      <c r="E158" s="8"/>
      <c r="F158" s="32">
        <f t="shared" si="2"/>
        <v>0</v>
      </c>
      <c r="G158" s="20"/>
      <c r="H158" s="20"/>
      <c r="I158" s="20"/>
      <c r="J158" s="20"/>
      <c r="K158" s="20"/>
    </row>
    <row r="159" spans="1:11" ht="14.25" customHeight="1" x14ac:dyDescent="0.3">
      <c r="A159" s="62" t="s">
        <v>247</v>
      </c>
      <c r="B159" s="63"/>
      <c r="C159" s="63"/>
      <c r="D159" s="63"/>
      <c r="E159" s="64"/>
      <c r="F159" s="65">
        <f>SUM(F157:F158)</f>
        <v>0</v>
      </c>
      <c r="G159" s="20"/>
      <c r="H159" s="20"/>
      <c r="I159" s="20"/>
      <c r="J159" s="20"/>
      <c r="K159" s="20"/>
    </row>
    <row r="160" spans="1:11" ht="14.25" customHeight="1" x14ac:dyDescent="0.3">
      <c r="A160" s="47">
        <v>4.5</v>
      </c>
      <c r="B160" s="48" t="s">
        <v>70</v>
      </c>
      <c r="C160" s="49"/>
      <c r="D160" s="49"/>
      <c r="E160" s="57"/>
      <c r="F160" s="58"/>
      <c r="G160" s="20"/>
      <c r="H160" s="20"/>
      <c r="I160" s="20"/>
      <c r="J160" s="20"/>
      <c r="K160" s="20"/>
    </row>
    <row r="161" spans="1:11" ht="66.75" customHeight="1" x14ac:dyDescent="0.3">
      <c r="A161" s="7" t="s">
        <v>174</v>
      </c>
      <c r="B161" s="10" t="s">
        <v>72</v>
      </c>
      <c r="C161" s="7" t="s">
        <v>58</v>
      </c>
      <c r="D161" s="7">
        <v>1</v>
      </c>
      <c r="E161" s="12"/>
      <c r="F161" s="32">
        <f t="shared" si="2"/>
        <v>0</v>
      </c>
      <c r="G161" s="21"/>
      <c r="H161" s="21"/>
      <c r="I161" s="21"/>
      <c r="J161" s="21"/>
      <c r="K161" s="21"/>
    </row>
    <row r="162" spans="1:11" ht="14.25" customHeight="1" x14ac:dyDescent="0.3">
      <c r="A162" s="62" t="s">
        <v>246</v>
      </c>
      <c r="B162" s="63"/>
      <c r="C162" s="63"/>
      <c r="D162" s="63"/>
      <c r="E162" s="64"/>
      <c r="F162" s="65">
        <f>SUM(F161)</f>
        <v>0</v>
      </c>
      <c r="G162" s="20"/>
      <c r="H162" s="20"/>
      <c r="I162" s="20"/>
      <c r="J162" s="20"/>
      <c r="K162" s="20"/>
    </row>
    <row r="163" spans="1:11" ht="14.25" customHeight="1" x14ac:dyDescent="0.3">
      <c r="A163" s="42">
        <v>4.5999999999999996</v>
      </c>
      <c r="B163" s="59" t="s">
        <v>73</v>
      </c>
      <c r="C163" s="44"/>
      <c r="D163" s="44"/>
      <c r="E163" s="60"/>
      <c r="F163" s="58"/>
      <c r="G163" s="20"/>
      <c r="H163" s="20"/>
      <c r="I163" s="20"/>
      <c r="J163" s="20"/>
      <c r="K163" s="20"/>
    </row>
    <row r="164" spans="1:11" ht="14.25" customHeight="1" x14ac:dyDescent="0.3">
      <c r="A164" s="7" t="s">
        <v>175</v>
      </c>
      <c r="B164" s="10" t="s">
        <v>75</v>
      </c>
      <c r="C164" s="7" t="s">
        <v>58</v>
      </c>
      <c r="D164" s="7">
        <v>1</v>
      </c>
      <c r="E164" s="12"/>
      <c r="F164" s="32">
        <f t="shared" si="2"/>
        <v>0</v>
      </c>
      <c r="G164" s="21"/>
      <c r="H164" s="21"/>
      <c r="I164" s="21"/>
      <c r="J164" s="21"/>
      <c r="K164" s="21"/>
    </row>
    <row r="165" spans="1:11" ht="14.25" customHeight="1" x14ac:dyDescent="0.3">
      <c r="A165" s="7" t="s">
        <v>176</v>
      </c>
      <c r="B165" s="10" t="s">
        <v>77</v>
      </c>
      <c r="C165" s="7" t="s">
        <v>58</v>
      </c>
      <c r="D165" s="7">
        <v>1</v>
      </c>
      <c r="E165" s="12"/>
      <c r="F165" s="32">
        <f t="shared" si="2"/>
        <v>0</v>
      </c>
      <c r="G165" s="21"/>
      <c r="H165" s="21"/>
      <c r="I165" s="21"/>
      <c r="J165" s="21"/>
      <c r="K165" s="21"/>
    </row>
    <row r="166" spans="1:11" ht="14.25" customHeight="1" x14ac:dyDescent="0.3">
      <c r="A166" s="7" t="s">
        <v>177</v>
      </c>
      <c r="B166" s="10" t="s">
        <v>79</v>
      </c>
      <c r="C166" s="7" t="s">
        <v>58</v>
      </c>
      <c r="D166" s="7">
        <v>1</v>
      </c>
      <c r="E166" s="12"/>
      <c r="F166" s="32">
        <f t="shared" si="2"/>
        <v>0</v>
      </c>
      <c r="G166" s="21"/>
      <c r="H166" s="21"/>
      <c r="I166" s="21"/>
      <c r="J166" s="21"/>
      <c r="K166" s="21"/>
    </row>
    <row r="167" spans="1:11" ht="14.25" customHeight="1" x14ac:dyDescent="0.3">
      <c r="A167" s="7" t="s">
        <v>178</v>
      </c>
      <c r="B167" s="10" t="s">
        <v>81</v>
      </c>
      <c r="C167" s="7" t="s">
        <v>58</v>
      </c>
      <c r="D167" s="7">
        <v>1</v>
      </c>
      <c r="E167" s="12"/>
      <c r="F167" s="32">
        <f t="shared" si="2"/>
        <v>0</v>
      </c>
      <c r="G167" s="21"/>
      <c r="H167" s="21"/>
      <c r="I167" s="21"/>
      <c r="J167" s="21"/>
      <c r="K167" s="21"/>
    </row>
    <row r="168" spans="1:11" ht="14.25" customHeight="1" x14ac:dyDescent="0.3">
      <c r="A168" s="62" t="s">
        <v>245</v>
      </c>
      <c r="B168" s="63"/>
      <c r="C168" s="63"/>
      <c r="D168" s="63"/>
      <c r="E168" s="64"/>
      <c r="F168" s="65">
        <f>SUM(F164:F167)</f>
        <v>0</v>
      </c>
      <c r="G168" s="20"/>
      <c r="H168" s="20"/>
      <c r="I168" s="20"/>
      <c r="J168" s="20"/>
      <c r="K168" s="20"/>
    </row>
    <row r="169" spans="1:11" ht="14.25" customHeight="1" x14ac:dyDescent="0.3">
      <c r="A169" s="42">
        <v>5</v>
      </c>
      <c r="B169" s="43" t="s">
        <v>255</v>
      </c>
      <c r="C169" s="44"/>
      <c r="D169" s="44"/>
      <c r="E169" s="45"/>
      <c r="F169" s="58"/>
      <c r="G169" s="20"/>
      <c r="H169" s="20"/>
      <c r="I169" s="20"/>
      <c r="J169" s="20"/>
      <c r="K169" s="20"/>
    </row>
    <row r="170" spans="1:11" ht="14.25" customHeight="1" x14ac:dyDescent="0.3">
      <c r="A170" s="47">
        <v>5.0999999999999996</v>
      </c>
      <c r="B170" s="48" t="s">
        <v>4</v>
      </c>
      <c r="C170" s="49"/>
      <c r="D170" s="49"/>
      <c r="E170" s="50"/>
      <c r="F170" s="58"/>
      <c r="G170" s="20"/>
      <c r="H170" s="20"/>
      <c r="I170" s="20"/>
      <c r="J170" s="20"/>
      <c r="K170" s="20"/>
    </row>
    <row r="171" spans="1:11" ht="14.25" customHeight="1" x14ac:dyDescent="0.3">
      <c r="A171" s="6" t="s">
        <v>179</v>
      </c>
      <c r="B171" s="10" t="s">
        <v>6</v>
      </c>
      <c r="C171" s="7" t="s">
        <v>7</v>
      </c>
      <c r="D171" s="7">
        <v>1</v>
      </c>
      <c r="E171" s="8"/>
      <c r="F171" s="32">
        <f t="shared" si="2"/>
        <v>0</v>
      </c>
      <c r="G171" s="20"/>
      <c r="H171" s="20"/>
      <c r="I171" s="20"/>
      <c r="J171" s="20"/>
      <c r="K171" s="20"/>
    </row>
    <row r="172" spans="1:11" ht="14.25" customHeight="1" x14ac:dyDescent="0.3">
      <c r="A172" s="62" t="s">
        <v>251</v>
      </c>
      <c r="B172" s="63"/>
      <c r="C172" s="63"/>
      <c r="D172" s="63"/>
      <c r="E172" s="64"/>
      <c r="F172" s="65">
        <f>SUM(F171)</f>
        <v>0</v>
      </c>
      <c r="G172" s="20"/>
      <c r="H172" s="20"/>
      <c r="I172" s="20"/>
      <c r="J172" s="20"/>
      <c r="K172" s="20"/>
    </row>
    <row r="173" spans="1:11" ht="14.25" customHeight="1" x14ac:dyDescent="0.3">
      <c r="A173" s="47">
        <v>5.2</v>
      </c>
      <c r="B173" s="48" t="s">
        <v>8</v>
      </c>
      <c r="C173" s="49"/>
      <c r="D173" s="49"/>
      <c r="E173" s="50"/>
      <c r="F173" s="58"/>
      <c r="G173" s="20"/>
      <c r="H173" s="20"/>
      <c r="I173" s="20"/>
      <c r="J173" s="20"/>
      <c r="K173" s="20"/>
    </row>
    <row r="174" spans="1:11" ht="108" customHeight="1" x14ac:dyDescent="0.3">
      <c r="A174" s="11" t="s">
        <v>180</v>
      </c>
      <c r="B174" s="10" t="s">
        <v>181</v>
      </c>
      <c r="C174" s="7" t="s">
        <v>11</v>
      </c>
      <c r="D174" s="7">
        <v>1</v>
      </c>
      <c r="E174" s="12"/>
      <c r="F174" s="32">
        <f t="shared" si="2"/>
        <v>0</v>
      </c>
      <c r="G174" s="20"/>
      <c r="H174" s="20"/>
      <c r="I174" s="20"/>
      <c r="J174" s="20"/>
      <c r="K174" s="20"/>
    </row>
    <row r="175" spans="1:11" ht="108" customHeight="1" x14ac:dyDescent="0.3">
      <c r="A175" s="11" t="s">
        <v>182</v>
      </c>
      <c r="B175" s="10" t="s">
        <v>183</v>
      </c>
      <c r="C175" s="7" t="s">
        <v>11</v>
      </c>
      <c r="D175" s="7">
        <v>1</v>
      </c>
      <c r="E175" s="12"/>
      <c r="F175" s="32">
        <f t="shared" si="2"/>
        <v>0</v>
      </c>
      <c r="G175" s="20"/>
      <c r="H175" s="20"/>
      <c r="I175" s="20"/>
      <c r="J175" s="20"/>
      <c r="K175" s="20"/>
    </row>
    <row r="176" spans="1:11" ht="108" customHeight="1" x14ac:dyDescent="0.3">
      <c r="A176" s="11" t="s">
        <v>184</v>
      </c>
      <c r="B176" s="10" t="s">
        <v>185</v>
      </c>
      <c r="C176" s="7" t="s">
        <v>11</v>
      </c>
      <c r="D176" s="7">
        <v>1</v>
      </c>
      <c r="E176" s="12"/>
      <c r="F176" s="32">
        <f t="shared" si="2"/>
        <v>0</v>
      </c>
      <c r="G176" s="20"/>
      <c r="H176" s="20"/>
      <c r="I176" s="20"/>
      <c r="J176" s="20"/>
      <c r="K176" s="20"/>
    </row>
    <row r="177" spans="1:11" ht="108" customHeight="1" x14ac:dyDescent="0.3">
      <c r="A177" s="11" t="s">
        <v>186</v>
      </c>
      <c r="B177" s="10" t="s">
        <v>187</v>
      </c>
      <c r="C177" s="7" t="s">
        <v>11</v>
      </c>
      <c r="D177" s="7">
        <v>1</v>
      </c>
      <c r="E177" s="12"/>
      <c r="F177" s="32">
        <f t="shared" si="2"/>
        <v>0</v>
      </c>
      <c r="G177" s="20"/>
      <c r="H177" s="20"/>
      <c r="I177" s="20"/>
      <c r="J177" s="20"/>
      <c r="K177" s="20"/>
    </row>
    <row r="178" spans="1:11" ht="108" customHeight="1" x14ac:dyDescent="0.3">
      <c r="A178" s="11" t="s">
        <v>188</v>
      </c>
      <c r="B178" s="10" t="s">
        <v>189</v>
      </c>
      <c r="C178" s="7" t="s">
        <v>11</v>
      </c>
      <c r="D178" s="7">
        <v>1</v>
      </c>
      <c r="E178" s="12"/>
      <c r="F178" s="32">
        <f t="shared" si="2"/>
        <v>0</v>
      </c>
      <c r="G178" s="20"/>
      <c r="H178" s="20"/>
      <c r="I178" s="20"/>
      <c r="J178" s="20"/>
      <c r="K178" s="20"/>
    </row>
    <row r="179" spans="1:11" ht="108" customHeight="1" x14ac:dyDescent="0.3">
      <c r="A179" s="11" t="s">
        <v>190</v>
      </c>
      <c r="B179" s="10" t="s">
        <v>191</v>
      </c>
      <c r="C179" s="7" t="s">
        <v>11</v>
      </c>
      <c r="D179" s="7">
        <v>1</v>
      </c>
      <c r="E179" s="12"/>
      <c r="F179" s="32">
        <f t="shared" si="2"/>
        <v>0</v>
      </c>
      <c r="G179" s="20"/>
      <c r="H179" s="20"/>
      <c r="I179" s="20"/>
      <c r="J179" s="20"/>
      <c r="K179" s="20"/>
    </row>
    <row r="180" spans="1:11" ht="14.25" customHeight="1" x14ac:dyDescent="0.3">
      <c r="A180" s="11" t="s">
        <v>192</v>
      </c>
      <c r="B180" s="10" t="s">
        <v>32</v>
      </c>
      <c r="C180" s="7" t="s">
        <v>11</v>
      </c>
      <c r="D180" s="7">
        <v>5</v>
      </c>
      <c r="E180" s="12"/>
      <c r="F180" s="32">
        <f t="shared" si="2"/>
        <v>0</v>
      </c>
      <c r="G180" s="20"/>
      <c r="H180" s="20"/>
      <c r="I180" s="20"/>
      <c r="J180" s="20"/>
      <c r="K180" s="20"/>
    </row>
    <row r="181" spans="1:11" ht="14.25" customHeight="1" x14ac:dyDescent="0.3">
      <c r="A181" s="11" t="s">
        <v>193</v>
      </c>
      <c r="B181" s="10" t="s">
        <v>34</v>
      </c>
      <c r="C181" s="7" t="s">
        <v>11</v>
      </c>
      <c r="D181" s="7">
        <v>2</v>
      </c>
      <c r="E181" s="12"/>
      <c r="F181" s="32">
        <f t="shared" si="2"/>
        <v>0</v>
      </c>
      <c r="G181" s="20"/>
      <c r="H181" s="20"/>
      <c r="I181" s="20"/>
      <c r="J181" s="20"/>
      <c r="K181" s="20"/>
    </row>
    <row r="182" spans="1:11" ht="14.25" customHeight="1" x14ac:dyDescent="0.3">
      <c r="A182" s="11" t="s">
        <v>194</v>
      </c>
      <c r="B182" s="10" t="s">
        <v>195</v>
      </c>
      <c r="C182" s="7" t="s">
        <v>11</v>
      </c>
      <c r="D182" s="7">
        <v>1</v>
      </c>
      <c r="E182" s="12"/>
      <c r="F182" s="32">
        <f t="shared" si="2"/>
        <v>0</v>
      </c>
      <c r="G182" s="20"/>
      <c r="H182" s="20"/>
      <c r="I182" s="20"/>
      <c r="J182" s="20"/>
      <c r="K182" s="20"/>
    </row>
    <row r="183" spans="1:11" ht="14.25" customHeight="1" x14ac:dyDescent="0.3">
      <c r="A183" s="11" t="s">
        <v>196</v>
      </c>
      <c r="B183" s="10" t="s">
        <v>197</v>
      </c>
      <c r="C183" s="7" t="s">
        <v>11</v>
      </c>
      <c r="D183" s="7">
        <v>2</v>
      </c>
      <c r="E183" s="12"/>
      <c r="F183" s="32">
        <f t="shared" si="2"/>
        <v>0</v>
      </c>
      <c r="G183" s="20"/>
      <c r="H183" s="20"/>
      <c r="I183" s="20"/>
      <c r="J183" s="20"/>
      <c r="K183" s="20"/>
    </row>
    <row r="184" spans="1:11" ht="14.25" customHeight="1" x14ac:dyDescent="0.3">
      <c r="A184" s="11" t="s">
        <v>198</v>
      </c>
      <c r="B184" s="10" t="s">
        <v>40</v>
      </c>
      <c r="C184" s="7" t="s">
        <v>11</v>
      </c>
      <c r="D184" s="7">
        <v>3</v>
      </c>
      <c r="E184" s="12"/>
      <c r="F184" s="32">
        <f t="shared" si="2"/>
        <v>0</v>
      </c>
      <c r="G184" s="20"/>
      <c r="H184" s="20"/>
      <c r="I184" s="20"/>
      <c r="J184" s="20"/>
      <c r="K184" s="20"/>
    </row>
    <row r="185" spans="1:11" ht="14.25" customHeight="1" x14ac:dyDescent="0.3">
      <c r="A185" s="11" t="s">
        <v>199</v>
      </c>
      <c r="B185" s="10" t="s">
        <v>200</v>
      </c>
      <c r="C185" s="7" t="s">
        <v>11</v>
      </c>
      <c r="D185" s="7">
        <v>6</v>
      </c>
      <c r="E185" s="12"/>
      <c r="F185" s="32">
        <f t="shared" si="2"/>
        <v>0</v>
      </c>
      <c r="G185" s="20"/>
      <c r="H185" s="20"/>
      <c r="I185" s="20"/>
      <c r="J185" s="20"/>
      <c r="K185" s="20"/>
    </row>
    <row r="186" spans="1:11" ht="14.25" customHeight="1" x14ac:dyDescent="0.3">
      <c r="A186" s="11" t="s">
        <v>201</v>
      </c>
      <c r="B186" s="10" t="s">
        <v>42</v>
      </c>
      <c r="C186" s="7" t="s">
        <v>11</v>
      </c>
      <c r="D186" s="7">
        <v>7</v>
      </c>
      <c r="E186" s="12"/>
      <c r="F186" s="32">
        <f t="shared" si="2"/>
        <v>0</v>
      </c>
      <c r="G186" s="20"/>
      <c r="H186" s="20"/>
      <c r="I186" s="20"/>
      <c r="J186" s="20"/>
      <c r="K186" s="20"/>
    </row>
    <row r="187" spans="1:11" ht="14.25" customHeight="1" x14ac:dyDescent="0.3">
      <c r="A187" s="11" t="s">
        <v>202</v>
      </c>
      <c r="B187" s="10" t="s">
        <v>42</v>
      </c>
      <c r="C187" s="7" t="s">
        <v>11</v>
      </c>
      <c r="D187" s="7">
        <v>2</v>
      </c>
      <c r="E187" s="12"/>
      <c r="F187" s="32">
        <f t="shared" si="2"/>
        <v>0</v>
      </c>
      <c r="G187" s="20"/>
      <c r="H187" s="20"/>
      <c r="I187" s="20"/>
      <c r="J187" s="20"/>
      <c r="K187" s="20"/>
    </row>
    <row r="188" spans="1:11" ht="14.25" customHeight="1" x14ac:dyDescent="0.3">
      <c r="A188" s="11" t="s">
        <v>203</v>
      </c>
      <c r="B188" s="10" t="s">
        <v>44</v>
      </c>
      <c r="C188" s="7" t="s">
        <v>11</v>
      </c>
      <c r="D188" s="7">
        <v>3</v>
      </c>
      <c r="E188" s="12"/>
      <c r="F188" s="32">
        <f t="shared" si="2"/>
        <v>0</v>
      </c>
      <c r="G188" s="20"/>
      <c r="H188" s="20"/>
      <c r="I188" s="20"/>
      <c r="J188" s="20"/>
      <c r="K188" s="20"/>
    </row>
    <row r="189" spans="1:11" ht="14.25" customHeight="1" x14ac:dyDescent="0.3">
      <c r="A189" s="11" t="s">
        <v>204</v>
      </c>
      <c r="B189" s="10" t="s">
        <v>46</v>
      </c>
      <c r="C189" s="7" t="s">
        <v>11</v>
      </c>
      <c r="D189" s="7">
        <v>18</v>
      </c>
      <c r="E189" s="12"/>
      <c r="F189" s="32">
        <f t="shared" si="2"/>
        <v>0</v>
      </c>
      <c r="G189" s="20"/>
      <c r="H189" s="20"/>
      <c r="I189" s="20"/>
      <c r="J189" s="20"/>
      <c r="K189" s="20"/>
    </row>
    <row r="190" spans="1:11" ht="14.25" customHeight="1" x14ac:dyDescent="0.3">
      <c r="A190" s="11" t="s">
        <v>205</v>
      </c>
      <c r="B190" s="10" t="s">
        <v>206</v>
      </c>
      <c r="C190" s="7" t="s">
        <v>11</v>
      </c>
      <c r="D190" s="7">
        <v>1</v>
      </c>
      <c r="E190" s="12"/>
      <c r="F190" s="32">
        <f t="shared" si="2"/>
        <v>0</v>
      </c>
      <c r="G190" s="20"/>
      <c r="H190" s="20"/>
      <c r="I190" s="20"/>
      <c r="J190" s="20"/>
      <c r="K190" s="20"/>
    </row>
    <row r="191" spans="1:11" ht="14.25" customHeight="1" x14ac:dyDescent="0.3">
      <c r="A191" s="62" t="s">
        <v>250</v>
      </c>
      <c r="B191" s="63"/>
      <c r="C191" s="63"/>
      <c r="D191" s="63"/>
      <c r="E191" s="64"/>
      <c r="F191" s="65">
        <f>SUM(F174:F190)</f>
        <v>0</v>
      </c>
      <c r="G191" s="20"/>
      <c r="H191" s="20"/>
      <c r="I191" s="20"/>
      <c r="J191" s="20"/>
      <c r="K191" s="20"/>
    </row>
    <row r="192" spans="1:11" ht="14.25" customHeight="1" x14ac:dyDescent="0.3">
      <c r="A192" s="47">
        <v>5.3</v>
      </c>
      <c r="B192" s="48" t="s">
        <v>47</v>
      </c>
      <c r="C192" s="49"/>
      <c r="D192" s="49"/>
      <c r="E192" s="57"/>
      <c r="F192" s="58"/>
      <c r="G192" s="20"/>
      <c r="H192" s="20"/>
      <c r="I192" s="20"/>
      <c r="J192" s="20"/>
      <c r="K192" s="20"/>
    </row>
    <row r="193" spans="1:11" ht="14.25" customHeight="1" x14ac:dyDescent="0.3">
      <c r="A193" s="13" t="s">
        <v>207</v>
      </c>
      <c r="B193" s="10" t="s">
        <v>51</v>
      </c>
      <c r="C193" s="7" t="s">
        <v>11</v>
      </c>
      <c r="D193" s="7">
        <v>8</v>
      </c>
      <c r="E193" s="12"/>
      <c r="F193" s="32">
        <f t="shared" si="2"/>
        <v>0</v>
      </c>
      <c r="G193" s="20"/>
      <c r="H193" s="20"/>
      <c r="I193" s="20"/>
      <c r="J193" s="20"/>
      <c r="K193" s="20"/>
    </row>
    <row r="194" spans="1:11" ht="14.25" customHeight="1" x14ac:dyDescent="0.3">
      <c r="A194" s="62" t="s">
        <v>249</v>
      </c>
      <c r="B194" s="63"/>
      <c r="C194" s="63"/>
      <c r="D194" s="63"/>
      <c r="E194" s="64"/>
      <c r="F194" s="65">
        <f>SUM(F193)</f>
        <v>0</v>
      </c>
      <c r="G194" s="20"/>
      <c r="H194" s="20"/>
      <c r="I194" s="20"/>
      <c r="J194" s="20"/>
      <c r="K194" s="20"/>
    </row>
    <row r="195" spans="1:11" ht="14.25" customHeight="1" x14ac:dyDescent="0.3">
      <c r="A195" s="47">
        <v>5.4</v>
      </c>
      <c r="B195" s="48" t="s">
        <v>52</v>
      </c>
      <c r="C195" s="49"/>
      <c r="D195" s="49"/>
      <c r="E195" s="57"/>
      <c r="F195" s="58"/>
      <c r="G195" s="20"/>
      <c r="H195" s="20"/>
      <c r="I195" s="20"/>
      <c r="J195" s="20"/>
      <c r="K195" s="20"/>
    </row>
    <row r="196" spans="1:11" ht="14.25" customHeight="1" x14ac:dyDescent="0.3">
      <c r="A196" s="7" t="s">
        <v>208</v>
      </c>
      <c r="B196" s="10" t="s">
        <v>54</v>
      </c>
      <c r="C196" s="7" t="s">
        <v>55</v>
      </c>
      <c r="D196" s="11">
        <v>1940</v>
      </c>
      <c r="E196" s="12"/>
      <c r="F196" s="32">
        <f t="shared" si="2"/>
        <v>0</v>
      </c>
      <c r="G196" s="20"/>
      <c r="H196" s="20"/>
      <c r="I196" s="20"/>
      <c r="J196" s="20"/>
      <c r="K196" s="20"/>
    </row>
    <row r="197" spans="1:11" ht="29.25" customHeight="1" x14ac:dyDescent="0.3">
      <c r="A197" s="7" t="s">
        <v>209</v>
      </c>
      <c r="B197" s="10" t="s">
        <v>57</v>
      </c>
      <c r="C197" s="7" t="s">
        <v>58</v>
      </c>
      <c r="D197" s="7">
        <v>1</v>
      </c>
      <c r="E197" s="12"/>
      <c r="F197" s="32">
        <f t="shared" si="2"/>
        <v>0</v>
      </c>
      <c r="G197" s="20"/>
      <c r="H197" s="20"/>
      <c r="I197" s="20"/>
      <c r="J197" s="20"/>
      <c r="K197" s="20"/>
    </row>
    <row r="198" spans="1:11" ht="14.25" customHeight="1" x14ac:dyDescent="0.3">
      <c r="A198" s="62" t="s">
        <v>248</v>
      </c>
      <c r="B198" s="63"/>
      <c r="C198" s="63"/>
      <c r="D198" s="63"/>
      <c r="E198" s="64"/>
      <c r="F198" s="65">
        <f>SUM(F196:F197)</f>
        <v>0</v>
      </c>
      <c r="G198" s="20"/>
      <c r="H198" s="20"/>
      <c r="I198" s="20"/>
      <c r="J198" s="20"/>
      <c r="K198" s="20"/>
    </row>
    <row r="199" spans="1:11" ht="14.25" customHeight="1" x14ac:dyDescent="0.3">
      <c r="A199" s="47">
        <v>5.5</v>
      </c>
      <c r="B199" s="48" t="s">
        <v>59</v>
      </c>
      <c r="C199" s="49"/>
      <c r="D199" s="49"/>
      <c r="E199" s="50"/>
      <c r="F199" s="58"/>
      <c r="G199" s="20"/>
      <c r="H199" s="20"/>
      <c r="I199" s="20"/>
      <c r="J199" s="20"/>
      <c r="K199" s="20"/>
    </row>
    <row r="200" spans="1:11" ht="14.25" customHeight="1" x14ac:dyDescent="0.3">
      <c r="A200" s="13" t="s">
        <v>210</v>
      </c>
      <c r="B200" s="10" t="s">
        <v>61</v>
      </c>
      <c r="C200" s="7" t="s">
        <v>55</v>
      </c>
      <c r="D200" s="13">
        <v>308</v>
      </c>
      <c r="E200" s="8"/>
      <c r="F200" s="32">
        <f t="shared" si="2"/>
        <v>0</v>
      </c>
      <c r="G200" s="20"/>
      <c r="H200" s="20"/>
      <c r="I200" s="20"/>
      <c r="J200" s="20"/>
      <c r="K200" s="20"/>
    </row>
    <row r="201" spans="1:11" ht="14.25" customHeight="1" x14ac:dyDescent="0.3">
      <c r="A201" s="13" t="s">
        <v>211</v>
      </c>
      <c r="B201" s="10" t="s">
        <v>63</v>
      </c>
      <c r="C201" s="7" t="s">
        <v>55</v>
      </c>
      <c r="D201" s="13">
        <v>14</v>
      </c>
      <c r="E201" s="8"/>
      <c r="F201" s="32">
        <f t="shared" si="2"/>
        <v>0</v>
      </c>
      <c r="G201" s="20"/>
      <c r="H201" s="20"/>
      <c r="I201" s="20"/>
      <c r="J201" s="20"/>
      <c r="K201" s="20"/>
    </row>
    <row r="202" spans="1:11" ht="14.25" customHeight="1" x14ac:dyDescent="0.3">
      <c r="A202" s="13" t="s">
        <v>212</v>
      </c>
      <c r="B202" s="10" t="s">
        <v>65</v>
      </c>
      <c r="C202" s="7" t="s">
        <v>55</v>
      </c>
      <c r="D202" s="13">
        <v>100</v>
      </c>
      <c r="E202" s="8"/>
      <c r="F202" s="32">
        <f t="shared" si="2"/>
        <v>0</v>
      </c>
      <c r="G202" s="20"/>
      <c r="H202" s="20"/>
      <c r="I202" s="20"/>
      <c r="J202" s="20"/>
      <c r="K202" s="20"/>
    </row>
    <row r="203" spans="1:11" ht="14.25" customHeight="1" x14ac:dyDescent="0.3">
      <c r="A203" s="62" t="s">
        <v>247</v>
      </c>
      <c r="B203" s="63"/>
      <c r="C203" s="63"/>
      <c r="D203" s="63"/>
      <c r="E203" s="64"/>
      <c r="F203" s="65">
        <f>SUM(F200:F202)</f>
        <v>0</v>
      </c>
      <c r="G203" s="20"/>
      <c r="H203" s="20"/>
      <c r="I203" s="20"/>
      <c r="J203" s="20"/>
      <c r="K203" s="20"/>
    </row>
    <row r="204" spans="1:11" ht="14.25" customHeight="1" x14ac:dyDescent="0.3">
      <c r="A204" s="47">
        <v>5.6</v>
      </c>
      <c r="B204" s="48" t="s">
        <v>70</v>
      </c>
      <c r="C204" s="49"/>
      <c r="D204" s="49"/>
      <c r="E204" s="57"/>
      <c r="F204" s="58"/>
      <c r="G204" s="20"/>
      <c r="H204" s="20"/>
      <c r="I204" s="20"/>
      <c r="J204" s="20"/>
      <c r="K204" s="20"/>
    </row>
    <row r="205" spans="1:11" ht="14.25" customHeight="1" x14ac:dyDescent="0.3">
      <c r="A205" s="7" t="s">
        <v>213</v>
      </c>
      <c r="B205" s="10" t="s">
        <v>72</v>
      </c>
      <c r="C205" s="7" t="s">
        <v>58</v>
      </c>
      <c r="D205" s="7">
        <v>1</v>
      </c>
      <c r="E205" s="12"/>
      <c r="F205" s="32">
        <f t="shared" si="2"/>
        <v>0</v>
      </c>
      <c r="G205" s="21"/>
      <c r="H205" s="21"/>
      <c r="I205" s="21"/>
      <c r="J205" s="21"/>
      <c r="K205" s="21"/>
    </row>
    <row r="206" spans="1:11" ht="14.25" customHeight="1" x14ac:dyDescent="0.3">
      <c r="A206" s="62" t="s">
        <v>246</v>
      </c>
      <c r="B206" s="63"/>
      <c r="C206" s="63"/>
      <c r="D206" s="63"/>
      <c r="E206" s="64"/>
      <c r="F206" s="65">
        <f>SUM(F205)</f>
        <v>0</v>
      </c>
      <c r="G206" s="21"/>
      <c r="H206" s="21"/>
      <c r="I206" s="21"/>
      <c r="J206" s="21"/>
      <c r="K206" s="21"/>
    </row>
    <row r="207" spans="1:11" ht="14.25" customHeight="1" x14ac:dyDescent="0.3">
      <c r="A207" s="42">
        <v>5.7</v>
      </c>
      <c r="B207" s="59" t="s">
        <v>73</v>
      </c>
      <c r="C207" s="44"/>
      <c r="D207" s="44"/>
      <c r="E207" s="60"/>
      <c r="F207" s="58"/>
      <c r="G207" s="20"/>
      <c r="H207" s="20"/>
      <c r="I207" s="20"/>
      <c r="J207" s="20"/>
      <c r="K207" s="20"/>
    </row>
    <row r="208" spans="1:11" ht="14.25" customHeight="1" x14ac:dyDescent="0.3">
      <c r="A208" s="7" t="s">
        <v>214</v>
      </c>
      <c r="B208" s="10" t="s">
        <v>75</v>
      </c>
      <c r="C208" s="7" t="s">
        <v>58</v>
      </c>
      <c r="D208" s="7">
        <v>1</v>
      </c>
      <c r="E208" s="12"/>
      <c r="F208" s="32">
        <f t="shared" si="2"/>
        <v>0</v>
      </c>
      <c r="G208" s="21"/>
      <c r="H208" s="21"/>
      <c r="I208" s="21"/>
      <c r="J208" s="21"/>
      <c r="K208" s="21"/>
    </row>
    <row r="209" spans="1:11" ht="14.25" customHeight="1" x14ac:dyDescent="0.3">
      <c r="A209" s="7" t="s">
        <v>215</v>
      </c>
      <c r="B209" s="10" t="s">
        <v>77</v>
      </c>
      <c r="C209" s="7" t="s">
        <v>58</v>
      </c>
      <c r="D209" s="7">
        <v>1</v>
      </c>
      <c r="E209" s="12"/>
      <c r="F209" s="32">
        <f t="shared" si="2"/>
        <v>0</v>
      </c>
      <c r="G209" s="21"/>
      <c r="H209" s="21"/>
      <c r="I209" s="21"/>
      <c r="J209" s="21"/>
      <c r="K209" s="21"/>
    </row>
    <row r="210" spans="1:11" ht="14.25" customHeight="1" x14ac:dyDescent="0.3">
      <c r="A210" s="7" t="s">
        <v>216</v>
      </c>
      <c r="B210" s="10" t="s">
        <v>79</v>
      </c>
      <c r="C210" s="7" t="s">
        <v>58</v>
      </c>
      <c r="D210" s="7">
        <v>1</v>
      </c>
      <c r="E210" s="12"/>
      <c r="F210" s="32">
        <f t="shared" si="2"/>
        <v>0</v>
      </c>
      <c r="G210" s="21"/>
      <c r="H210" s="21"/>
      <c r="I210" s="21"/>
      <c r="J210" s="21"/>
      <c r="K210" s="21"/>
    </row>
    <row r="211" spans="1:11" ht="14.25" customHeight="1" x14ac:dyDescent="0.3">
      <c r="A211" s="7" t="s">
        <v>217</v>
      </c>
      <c r="B211" s="10" t="s">
        <v>81</v>
      </c>
      <c r="C211" s="7" t="s">
        <v>58</v>
      </c>
      <c r="D211" s="7">
        <v>1</v>
      </c>
      <c r="E211" s="12"/>
      <c r="F211" s="32">
        <f t="shared" si="2"/>
        <v>0</v>
      </c>
      <c r="G211" s="21"/>
      <c r="H211" s="21"/>
      <c r="I211" s="21"/>
      <c r="J211" s="21"/>
      <c r="K211" s="21"/>
    </row>
    <row r="212" spans="1:11" ht="14.25" customHeight="1" x14ac:dyDescent="0.3">
      <c r="A212" s="62" t="s">
        <v>245</v>
      </c>
      <c r="B212" s="63"/>
      <c r="C212" s="63"/>
      <c r="D212" s="63"/>
      <c r="E212" s="64"/>
      <c r="F212" s="65">
        <f>SUM(F208:F211)</f>
        <v>0</v>
      </c>
      <c r="G212" s="21"/>
      <c r="H212" s="21"/>
      <c r="I212" s="21"/>
      <c r="J212" s="21"/>
      <c r="K212" s="21"/>
    </row>
    <row r="213" spans="1:11" ht="14.25" customHeight="1" x14ac:dyDescent="0.3">
      <c r="A213" s="47">
        <v>6</v>
      </c>
      <c r="B213" s="48" t="s">
        <v>218</v>
      </c>
      <c r="C213" s="49"/>
      <c r="D213" s="49"/>
      <c r="E213" s="57"/>
      <c r="F213" s="58"/>
      <c r="G213" s="20"/>
      <c r="H213" s="20"/>
      <c r="I213" s="20"/>
      <c r="J213" s="20"/>
      <c r="K213" s="20"/>
    </row>
    <row r="214" spans="1:11" ht="14.25" customHeight="1" x14ac:dyDescent="0.3">
      <c r="A214" s="7">
        <v>6.1</v>
      </c>
      <c r="B214" s="10" t="s">
        <v>219</v>
      </c>
      <c r="C214" s="7" t="s">
        <v>11</v>
      </c>
      <c r="D214" s="7">
        <v>4</v>
      </c>
      <c r="E214" s="12"/>
      <c r="F214" s="32">
        <f t="shared" si="2"/>
        <v>0</v>
      </c>
      <c r="G214" s="20"/>
      <c r="H214" s="20"/>
      <c r="I214" s="20"/>
      <c r="J214" s="20"/>
      <c r="K214" s="20"/>
    </row>
    <row r="215" spans="1:11" ht="14.25" customHeight="1" x14ac:dyDescent="0.3">
      <c r="A215" s="7">
        <v>6.2</v>
      </c>
      <c r="B215" s="10" t="s">
        <v>220</v>
      </c>
      <c r="C215" s="7" t="s">
        <v>58</v>
      </c>
      <c r="D215" s="7">
        <v>1</v>
      </c>
      <c r="E215" s="12"/>
      <c r="F215" s="32">
        <f t="shared" si="2"/>
        <v>0</v>
      </c>
      <c r="G215" s="20"/>
      <c r="H215" s="20"/>
      <c r="I215" s="20"/>
      <c r="J215" s="20"/>
      <c r="K215" s="20"/>
    </row>
    <row r="216" spans="1:11" ht="14.25" customHeight="1" x14ac:dyDescent="0.3">
      <c r="A216" s="7">
        <v>6.3</v>
      </c>
      <c r="B216" s="10" t="s">
        <v>221</v>
      </c>
      <c r="C216" s="7" t="s">
        <v>58</v>
      </c>
      <c r="D216" s="7">
        <v>1</v>
      </c>
      <c r="E216" s="12"/>
      <c r="F216" s="32">
        <f t="shared" ref="F216" si="3">ROUND(D216*E216,2)</f>
        <v>0</v>
      </c>
      <c r="G216" s="20"/>
      <c r="H216" s="20"/>
      <c r="I216" s="20"/>
      <c r="J216" s="20"/>
      <c r="K216" s="20"/>
    </row>
    <row r="217" spans="1:11" ht="14.25" customHeight="1" x14ac:dyDescent="0.3">
      <c r="A217" s="62" t="s">
        <v>244</v>
      </c>
      <c r="B217" s="63"/>
      <c r="C217" s="63"/>
      <c r="D217" s="63"/>
      <c r="E217" s="64"/>
      <c r="F217" s="65">
        <f>SUM(F214:F216)</f>
        <v>0</v>
      </c>
      <c r="G217" s="5"/>
      <c r="H217" s="5"/>
      <c r="I217" s="5"/>
      <c r="J217" s="5"/>
      <c r="K217" s="5"/>
    </row>
    <row r="218" spans="1:11" ht="18" customHeight="1" x14ac:dyDescent="0.3">
      <c r="A218" s="52" t="s">
        <v>222</v>
      </c>
      <c r="B218" s="53"/>
      <c r="C218" s="53"/>
      <c r="D218" s="54"/>
      <c r="E218" s="55"/>
      <c r="F218" s="56">
        <f>+F217+F212+F206+F203+F198+F194+F191+F172+F168+F162+F159+F155+F151+F138+F134+F128+F125+F121+F117+F112+F108+F102+F99+F92+F88+F62+F58+F52+F49+F42+F38+F34+F12+F84</f>
        <v>0</v>
      </c>
      <c r="G218" s="15"/>
      <c r="H218" s="5"/>
      <c r="I218" s="5"/>
      <c r="J218" s="5"/>
      <c r="K218" s="5"/>
    </row>
    <row r="219" spans="1:11" ht="14.25" customHeight="1" x14ac:dyDescent="0.3">
      <c r="B219" s="1"/>
      <c r="C219" s="1"/>
      <c r="D219" s="2"/>
      <c r="E219" s="16"/>
      <c r="F219" s="17"/>
    </row>
    <row r="220" spans="1:11" ht="14.25" customHeight="1" x14ac:dyDescent="0.3">
      <c r="B220" s="18" t="s">
        <v>223</v>
      </c>
      <c r="C220" s="1"/>
      <c r="D220" s="2"/>
      <c r="E220" s="3"/>
      <c r="F220" s="1"/>
    </row>
    <row r="221" spans="1:11" ht="30" customHeight="1" x14ac:dyDescent="0.3">
      <c r="A221" s="4">
        <v>1</v>
      </c>
      <c r="B221" s="36" t="s">
        <v>224</v>
      </c>
      <c r="C221" s="37"/>
      <c r="D221" s="37"/>
      <c r="E221" s="37"/>
      <c r="F221" s="37"/>
      <c r="G221" s="4"/>
      <c r="H221" s="4"/>
      <c r="I221" s="4"/>
      <c r="J221" s="4"/>
      <c r="K221" s="4"/>
    </row>
    <row r="222" spans="1:11" ht="29.25" customHeight="1" x14ac:dyDescent="0.3">
      <c r="A222" s="4">
        <f t="shared" ref="A222:A233" si="4">A221+1</f>
        <v>2</v>
      </c>
      <c r="B222" s="36" t="s">
        <v>225</v>
      </c>
      <c r="C222" s="37"/>
      <c r="D222" s="37"/>
      <c r="E222" s="37"/>
      <c r="F222" s="37"/>
      <c r="G222" s="4"/>
      <c r="H222" s="4"/>
      <c r="I222" s="4"/>
      <c r="J222" s="4"/>
      <c r="K222" s="4"/>
    </row>
    <row r="223" spans="1:11" ht="42" customHeight="1" x14ac:dyDescent="0.3">
      <c r="A223" s="4">
        <f t="shared" si="4"/>
        <v>3</v>
      </c>
      <c r="B223" s="36" t="s">
        <v>226</v>
      </c>
      <c r="C223" s="37"/>
      <c r="D223" s="37"/>
      <c r="E223" s="37"/>
      <c r="F223" s="37"/>
      <c r="G223" s="4"/>
      <c r="H223" s="4"/>
      <c r="I223" s="4"/>
      <c r="J223" s="4"/>
      <c r="K223" s="4"/>
    </row>
    <row r="224" spans="1:11" ht="48" customHeight="1" x14ac:dyDescent="0.3">
      <c r="A224" s="4">
        <f t="shared" si="4"/>
        <v>4</v>
      </c>
      <c r="B224" s="36" t="s">
        <v>227</v>
      </c>
      <c r="C224" s="37"/>
      <c r="D224" s="37"/>
      <c r="E224" s="37"/>
      <c r="F224" s="37"/>
      <c r="G224" s="4"/>
      <c r="H224" s="4"/>
      <c r="I224" s="4"/>
      <c r="J224" s="4"/>
      <c r="K224" s="4"/>
    </row>
    <row r="225" spans="1:11" ht="29.25" customHeight="1" x14ac:dyDescent="0.3">
      <c r="A225" s="4">
        <f t="shared" si="4"/>
        <v>5</v>
      </c>
      <c r="B225" s="36" t="s">
        <v>228</v>
      </c>
      <c r="C225" s="37"/>
      <c r="D225" s="37"/>
      <c r="E225" s="37"/>
      <c r="F225" s="37"/>
      <c r="G225" s="4"/>
      <c r="H225" s="4"/>
      <c r="I225" s="4"/>
      <c r="J225" s="4"/>
      <c r="K225" s="4"/>
    </row>
    <row r="226" spans="1:11" ht="27.75" customHeight="1" x14ac:dyDescent="0.3">
      <c r="A226" s="4">
        <f t="shared" si="4"/>
        <v>6</v>
      </c>
      <c r="B226" s="36" t="s">
        <v>229</v>
      </c>
      <c r="C226" s="37"/>
      <c r="D226" s="37"/>
      <c r="E226" s="37"/>
      <c r="F226" s="37"/>
      <c r="G226" s="14"/>
      <c r="H226" s="14"/>
      <c r="I226" s="14"/>
      <c r="J226" s="14"/>
      <c r="K226" s="14"/>
    </row>
    <row r="227" spans="1:11" ht="27" customHeight="1" x14ac:dyDescent="0.3">
      <c r="A227" s="4">
        <f t="shared" si="4"/>
        <v>7</v>
      </c>
      <c r="B227" s="36" t="s">
        <v>230</v>
      </c>
      <c r="C227" s="37"/>
      <c r="D227" s="37"/>
      <c r="E227" s="37"/>
      <c r="F227" s="37"/>
      <c r="G227" s="4"/>
      <c r="H227" s="4"/>
      <c r="I227" s="4"/>
      <c r="J227" s="4"/>
      <c r="K227" s="4"/>
    </row>
    <row r="228" spans="1:11" ht="27" customHeight="1" x14ac:dyDescent="0.3">
      <c r="A228" s="4">
        <f t="shared" si="4"/>
        <v>8</v>
      </c>
      <c r="B228" s="36" t="s">
        <v>231</v>
      </c>
      <c r="C228" s="37"/>
      <c r="D228" s="37"/>
      <c r="E228" s="37"/>
      <c r="F228" s="37"/>
      <c r="G228" s="4"/>
      <c r="H228" s="4"/>
      <c r="I228" s="4"/>
      <c r="J228" s="4"/>
      <c r="K228" s="4"/>
    </row>
    <row r="229" spans="1:11" ht="27" customHeight="1" x14ac:dyDescent="0.3">
      <c r="A229" s="4">
        <f t="shared" si="4"/>
        <v>9</v>
      </c>
      <c r="B229" s="36" t="s">
        <v>232</v>
      </c>
      <c r="C229" s="37"/>
      <c r="D229" s="37"/>
      <c r="E229" s="37"/>
      <c r="F229" s="37"/>
      <c r="G229" s="4"/>
      <c r="H229" s="4"/>
      <c r="I229" s="4"/>
      <c r="J229" s="4"/>
      <c r="K229" s="4"/>
    </row>
    <row r="230" spans="1:11" ht="27" customHeight="1" x14ac:dyDescent="0.3">
      <c r="A230" s="4">
        <f t="shared" si="4"/>
        <v>10</v>
      </c>
      <c r="B230" s="36" t="s">
        <v>233</v>
      </c>
      <c r="C230" s="37"/>
      <c r="D230" s="37"/>
      <c r="E230" s="37"/>
      <c r="F230" s="37"/>
      <c r="G230" s="4"/>
      <c r="H230" s="4"/>
      <c r="I230" s="4"/>
      <c r="J230" s="4"/>
      <c r="K230" s="4"/>
    </row>
    <row r="231" spans="1:11" ht="45" customHeight="1" x14ac:dyDescent="0.3">
      <c r="A231" s="4">
        <f t="shared" si="4"/>
        <v>11</v>
      </c>
      <c r="B231" s="36" t="s">
        <v>234</v>
      </c>
      <c r="C231" s="37"/>
      <c r="D231" s="37"/>
      <c r="E231" s="37"/>
      <c r="F231" s="37"/>
      <c r="G231" s="4"/>
      <c r="H231" s="4"/>
      <c r="I231" s="4"/>
      <c r="J231" s="4"/>
      <c r="K231" s="4"/>
    </row>
    <row r="232" spans="1:11" ht="28.5" customHeight="1" x14ac:dyDescent="0.3">
      <c r="A232" s="4">
        <f t="shared" si="4"/>
        <v>12</v>
      </c>
      <c r="B232" s="36" t="s">
        <v>235</v>
      </c>
      <c r="C232" s="37"/>
      <c r="D232" s="37"/>
      <c r="E232" s="37"/>
      <c r="F232" s="37"/>
      <c r="G232" s="4"/>
      <c r="H232" s="4"/>
      <c r="I232" s="4"/>
      <c r="J232" s="4"/>
      <c r="K232" s="4"/>
    </row>
    <row r="233" spans="1:11" ht="43.5" customHeight="1" x14ac:dyDescent="0.3">
      <c r="A233" s="4">
        <f t="shared" si="4"/>
        <v>13</v>
      </c>
      <c r="B233" s="36" t="s">
        <v>236</v>
      </c>
      <c r="C233" s="37"/>
      <c r="D233" s="37"/>
      <c r="E233" s="37"/>
      <c r="F233" s="37"/>
      <c r="G233" s="4"/>
      <c r="H233" s="4"/>
      <c r="I233" s="4"/>
      <c r="J233" s="4"/>
      <c r="K233" s="4"/>
    </row>
    <row r="234" spans="1:11" ht="12" customHeight="1" x14ac:dyDescent="0.3">
      <c r="A234" s="4"/>
      <c r="B234" s="14"/>
      <c r="C234" s="14"/>
      <c r="D234" s="14"/>
      <c r="E234" s="14"/>
      <c r="F234" s="14"/>
      <c r="G234" s="4"/>
      <c r="H234" s="4"/>
      <c r="I234" s="4"/>
      <c r="J234" s="4"/>
      <c r="K234" s="4"/>
    </row>
    <row r="235" spans="1:11" ht="14.25" customHeight="1" x14ac:dyDescent="0.3">
      <c r="B235" s="19"/>
      <c r="C235" s="1"/>
      <c r="D235" s="2"/>
      <c r="E235" s="3"/>
      <c r="F235" s="1"/>
    </row>
    <row r="236" spans="1:11" ht="14.25" customHeight="1" x14ac:dyDescent="0.3">
      <c r="B236" s="19"/>
      <c r="C236" s="1"/>
      <c r="D236" s="2"/>
      <c r="E236" s="3"/>
      <c r="F236" s="1"/>
    </row>
    <row r="237" spans="1:11" ht="14.25" customHeight="1" x14ac:dyDescent="0.3">
      <c r="B237" s="19"/>
      <c r="C237" s="1"/>
      <c r="D237" s="2"/>
      <c r="E237" s="3"/>
      <c r="F237" s="1"/>
    </row>
    <row r="238" spans="1:11" ht="14.25" customHeight="1" x14ac:dyDescent="0.3">
      <c r="B238" s="19"/>
      <c r="C238" s="1"/>
      <c r="D238" s="2"/>
      <c r="E238" s="3"/>
      <c r="F238" s="1"/>
    </row>
  </sheetData>
  <mergeCells count="52">
    <mergeCell ref="A88:E88"/>
    <mergeCell ref="A84:E84"/>
    <mergeCell ref="A62:E62"/>
    <mergeCell ref="A12:E12"/>
    <mergeCell ref="A34:E34"/>
    <mergeCell ref="A38:E38"/>
    <mergeCell ref="A49:E49"/>
    <mergeCell ref="A42:E42"/>
    <mergeCell ref="A52:E52"/>
    <mergeCell ref="A58:E58"/>
    <mergeCell ref="A112:E112"/>
    <mergeCell ref="A108:E108"/>
    <mergeCell ref="A102:E102"/>
    <mergeCell ref="A99:E99"/>
    <mergeCell ref="A92:E92"/>
    <mergeCell ref="A134:E134"/>
    <mergeCell ref="A128:E128"/>
    <mergeCell ref="A125:E125"/>
    <mergeCell ref="A121:E121"/>
    <mergeCell ref="A117:E117"/>
    <mergeCell ref="B224:F224"/>
    <mergeCell ref="A4:D4"/>
    <mergeCell ref="A217:E217"/>
    <mergeCell ref="A212:E212"/>
    <mergeCell ref="A206:E206"/>
    <mergeCell ref="A203:E203"/>
    <mergeCell ref="A198:E198"/>
    <mergeCell ref="A194:E194"/>
    <mergeCell ref="A191:E191"/>
    <mergeCell ref="A172:E172"/>
    <mergeCell ref="A168:E168"/>
    <mergeCell ref="A162:E162"/>
    <mergeCell ref="A159:E159"/>
    <mergeCell ref="A155:E155"/>
    <mergeCell ref="A151:E151"/>
    <mergeCell ref="A138:E138"/>
    <mergeCell ref="A3:D3"/>
    <mergeCell ref="B5:D5"/>
    <mergeCell ref="B6:D6"/>
    <mergeCell ref="A218:D218"/>
    <mergeCell ref="B233:F233"/>
    <mergeCell ref="B231:F231"/>
    <mergeCell ref="B232:F232"/>
    <mergeCell ref="B226:F226"/>
    <mergeCell ref="B225:F225"/>
    <mergeCell ref="B227:F227"/>
    <mergeCell ref="B230:F230"/>
    <mergeCell ref="B228:F228"/>
    <mergeCell ref="B229:F229"/>
    <mergeCell ref="B222:F222"/>
    <mergeCell ref="B223:F223"/>
    <mergeCell ref="B221:F221"/>
  </mergeCells>
  <printOptions horizontalCentered="1"/>
  <pageMargins left="0.39370078740157499" right="0.39370078740157499" top="0.39370078740157499" bottom="0.39370078740157499" header="0" footer="0"/>
  <pageSetup orientation="portrait"/>
  <rowBreaks count="7" manualBreakCount="7">
    <brk id="58" man="1"/>
    <brk id="92" man="1"/>
    <brk id="108" man="1"/>
    <brk id="191" man="1"/>
    <brk id="42" man="1"/>
    <brk id="159" man="1"/>
    <brk id="2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Sistema Mecánico HVAC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Andrade</dc:creator>
  <cp:lastModifiedBy>Juan Murillo</cp:lastModifiedBy>
  <cp:lastPrinted>2023-10-12T22:54:57Z</cp:lastPrinted>
  <dcterms:created xsi:type="dcterms:W3CDTF">2017-07-23T04:29:54Z</dcterms:created>
  <dcterms:modified xsi:type="dcterms:W3CDTF">2024-02-20T22:35:37Z</dcterms:modified>
</cp:coreProperties>
</file>