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US ZB\NAS\AGAA\"/>
    </mc:Choice>
  </mc:AlternateContent>
  <xr:revisionPtr revIDLastSave="0" documentId="13_ncr:41000001_{DD1A4D6B-9454-B548-A23E-D29B7E92C349}" xr6:coauthVersionLast="47" xr6:coauthVersionMax="47" xr10:uidLastSave="{00000000-0000-0000-0000-000000000000}"/>
  <bookViews>
    <workbookView xWindow="-108" yWindow="-108" windowWidth="23256" windowHeight="12456" xr2:uid="{868B190D-E49D-454B-8EB8-0932E55D5A37}"/>
  </bookViews>
  <sheets>
    <sheet name="Lote 2" sheetId="7" r:id="rId1"/>
    <sheet name="Lote 1" sheetId="6" r:id="rId2"/>
    <sheet name="Lotes a cotizar" sheetId="4" r:id="rId3"/>
  </sheets>
  <definedNames>
    <definedName name="_xlnm._FilterDatabase" localSheetId="1" hidden="1">'Lote 1'!$B$7:$B$24</definedName>
    <definedName name="_xlnm._FilterDatabase" localSheetId="0" hidden="1">'Lote 2'!$B$7:$B$45</definedName>
    <definedName name="_xlnm._FilterDatabase" localSheetId="2" hidden="1">'Lotes a cotizar'!$B$8:$B$13</definedName>
    <definedName name="_xlnm.Print_Area" localSheetId="1">'Lote 1'!$A$1:$F$32</definedName>
    <definedName name="_xlnm.Print_Area" localSheetId="0">'Lote 2'!$A$1:$F$50</definedName>
    <definedName name="_xlnm.Print_Area" localSheetId="2">'Lotes a cotizar'!$A$1:$C$26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F12" i="6"/>
  <c r="F13" i="6"/>
  <c r="F14" i="6"/>
  <c r="F15" i="6"/>
  <c r="F16" i="6"/>
  <c r="F17" i="6"/>
  <c r="F19" i="6"/>
  <c r="C10" i="4"/>
  <c r="F28" i="7"/>
  <c r="F29" i="7"/>
  <c r="F30" i="7"/>
  <c r="F31" i="7"/>
  <c r="F32" i="7"/>
  <c r="F33" i="7"/>
  <c r="F34" i="7"/>
  <c r="F35" i="7"/>
  <c r="F36" i="7"/>
  <c r="F37" i="7"/>
  <c r="F38" i="7"/>
  <c r="F19" i="7"/>
  <c r="F20" i="7"/>
  <c r="F21" i="7"/>
  <c r="F22" i="7"/>
  <c r="F23" i="7"/>
  <c r="F24" i="7"/>
  <c r="F25" i="7"/>
  <c r="F26" i="7"/>
  <c r="F11" i="7"/>
  <c r="F12" i="7"/>
  <c r="F13" i="7"/>
  <c r="F14" i="7"/>
  <c r="F15" i="7"/>
  <c r="F16" i="7"/>
  <c r="F17" i="7"/>
  <c r="F40" i="7"/>
  <c r="C11" i="4"/>
  <c r="C15" i="4"/>
</calcChain>
</file>

<file path=xl/sharedStrings.xml><?xml version="1.0" encoding="utf-8"?>
<sst xmlns="http://schemas.openxmlformats.org/spreadsheetml/2006/main" count="124" uniqueCount="77">
  <si>
    <t>DESCRIPCION</t>
  </si>
  <si>
    <t>UNIDAD</t>
  </si>
  <si>
    <t>CANTIDAD</t>
  </si>
  <si>
    <t>SUB TOTAL</t>
  </si>
  <si>
    <t>Ton</t>
  </si>
  <si>
    <t>Corte y demolición de carpeta asfáltica más remoción de material contaminado. Incluye acarreo de desperdicio fuera de las instalaciones del aeropuerto.</t>
  </si>
  <si>
    <t>M2</t>
  </si>
  <si>
    <t>Preparación de la superficie incluye conformación y Compactación.</t>
  </si>
  <si>
    <t>M3</t>
  </si>
  <si>
    <t>Suministro e instalación de base granular cementada, incluye conformado, compactado y pruebas, con un espesor de 15 cm.</t>
  </si>
  <si>
    <t>Suministro e imprimación capa ligante CRS-1.</t>
  </si>
  <si>
    <t>Suministro y colocación de mezcla asfáltica P-401 de aprox. 15 cm de espesor debidamente compactada, con temperatura de aplicación de150°C.</t>
  </si>
  <si>
    <t>Limpieza total del área de trabajo.</t>
  </si>
  <si>
    <r>
      <t>Pista</t>
    </r>
    <r>
      <rPr>
        <sz val="8"/>
        <color rgb="FF000000"/>
        <rFont val="Abadi"/>
        <family val="2"/>
      </rPr>
      <t> </t>
    </r>
  </si>
  <si>
    <t>2.1.1</t>
  </si>
  <si>
    <t>Lavado y pintado de señalización de eje de Pista.</t>
  </si>
  <si>
    <t>2.1.2</t>
  </si>
  <si>
    <t>Lavado y pintado de señalización tomas de contacto A07.</t>
  </si>
  <si>
    <t>2.1.3</t>
  </si>
  <si>
    <t>Lavado y pintado de señalización en área de giro (amarillo).</t>
  </si>
  <si>
    <t>2.1.4</t>
  </si>
  <si>
    <t>Lavado y pintado de señalización faja lateral en Plataforma de Viraje (amarillo)</t>
  </si>
  <si>
    <t>2.1.5</t>
  </si>
  <si>
    <t>Borrado de señalización en Pista con hidro lavadora a presión para preparación de la carpeta de rodadura.</t>
  </si>
  <si>
    <r>
      <t>Calle de Rodaje</t>
    </r>
    <r>
      <rPr>
        <sz val="8"/>
        <color rgb="FF000000"/>
        <rFont val="Abadi"/>
        <family val="2"/>
      </rPr>
      <t> </t>
    </r>
  </si>
  <si>
    <t>2.2.1</t>
  </si>
  <si>
    <t>Lavado y pintado de señalización de eje entre Intersección Charlie y Bravo.</t>
  </si>
  <si>
    <t>2.2.2</t>
  </si>
  <si>
    <t>Lavado y pintado de señalización eje mejorado Intersección Charlie.</t>
  </si>
  <si>
    <t>2.2.3</t>
  </si>
  <si>
    <t>Lavado y pintado de señalización punto de espera Intersección Charlie.</t>
  </si>
  <si>
    <t>2.2.4</t>
  </si>
  <si>
    <t>Lavado y pintado de señalización prolongación de fajas laterales en intersecciones de calle de rodaje a pista.</t>
  </si>
  <si>
    <t>2.2.5</t>
  </si>
  <si>
    <t>Lavado y pintado de señalización prolongación de ejes en intersecciones de calle de rodaje hacia pista.</t>
  </si>
  <si>
    <t>2.2.6</t>
  </si>
  <si>
    <t>Borrado de señalización en Calle de Rodaje con hidro lavadora a presión para preparación de la carpeta de rodadura.</t>
  </si>
  <si>
    <t>2.3.1</t>
  </si>
  <si>
    <t>Lavado y pintado de señalización Fajas laterales de perímetro (amarillo)</t>
  </si>
  <si>
    <t>2.3.2</t>
  </si>
  <si>
    <t>Lavado y pintado de señalización Líneas guías de estacionamiento (amarillo).</t>
  </si>
  <si>
    <t>2.3.3</t>
  </si>
  <si>
    <t>Pintado de señalización Anillo de Seguridad Posición 3 y 9 (rojo)</t>
  </si>
  <si>
    <t>2.3.4</t>
  </si>
  <si>
    <t>Lavado y pintado de señalización Designadoras de aeronaves (amarillo)</t>
  </si>
  <si>
    <t>2.3.5</t>
  </si>
  <si>
    <t>Lavado y pintado de señalización Número de estacionamiento de aeronaves (amarillo)</t>
  </si>
  <si>
    <t>2.3.6</t>
  </si>
  <si>
    <t>Lavado y pintado de señalización Líneas de no estacionamiento salida SSEI (rojo)</t>
  </si>
  <si>
    <t>2.3.7</t>
  </si>
  <si>
    <t>Lavado y pintado de señalización Senda peatonal (blanco)</t>
  </si>
  <si>
    <t>2.3.8</t>
  </si>
  <si>
    <t>Borrado de señalización en Plataforma con hidro lavadora a presión para preparación de la carpeta de rodadura.</t>
  </si>
  <si>
    <t>2.3.9</t>
  </si>
  <si>
    <t>FORMATO DE PRESENTACIÓN DE OBRA</t>
  </si>
  <si>
    <t>Incluir el nombre completo de su empresa en esta área</t>
  </si>
  <si>
    <t>Nº</t>
  </si>
  <si>
    <t>TOTAL
(LEMPIRAS)</t>
  </si>
  <si>
    <t>GRAN TOTAL A COTIZAR</t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</si>
  <si>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b/>
        <sz val="11"/>
        <color rgb="FF000000"/>
        <rFont val="Arial"/>
        <family val="2"/>
      </rPr>
      <t>Lote  1:</t>
    </r>
    <r>
      <rPr>
        <sz val="11"/>
        <color rgb="FF000000"/>
        <rFont val="Arial"/>
        <family val="2"/>
      </rPr>
      <t xml:space="preserve"> Mantenimiento Preventivo y Correctivo de la Carpeta asfáltica de Pista, Calle de Rodaje y Plataforma.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</si>
  <si>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b/>
        <sz val="11"/>
        <color rgb="FF000000"/>
        <rFont val="Arial"/>
        <family val="2"/>
      </rPr>
      <t>Lote  2</t>
    </r>
    <r>
      <rPr>
        <sz val="11"/>
        <color rgb="FF000000"/>
        <rFont val="Arial"/>
        <family val="2"/>
      </rPr>
      <t xml:space="preserve"> Señalización Horizontal de Pista, Calle de Rodaje y Plataforma.</t>
    </r>
  </si>
  <si>
    <t>Ambos lotes del Aeropuerto Internacional Guillermo Anderson Avilés, La Ceiba, Atlántida.</t>
  </si>
  <si>
    <t>LPN-EHISA/SAN-xx-2025 
“Mantenimiento Preventivo, Correctivo de la Carpeta Asfáltica y Señalización Horizontal de Pista, Calle de Rodaje y Plataforma del 
Aeropuerto Internacional Guillermo Anderson Avilés, La Ceiba, Atlántida</t>
  </si>
  <si>
    <t>Galón</t>
  </si>
  <si>
    <t>GRAN TOTAL LOTE 1</t>
  </si>
  <si>
    <t>2.1.6</t>
  </si>
  <si>
    <t>PRECIO UNIT.
(LEMPIRAS)</t>
  </si>
  <si>
    <t>Fecha</t>
  </si>
  <si>
    <t>LOTE 2: Señalización Horizontal en Pista, Calle de Rodaje y Plataforma</t>
  </si>
  <si>
    <t>Pintado de señalización Línea guía de estacionamiento Posición No. 2 existente. (negro)</t>
  </si>
  <si>
    <t>·        Lote  1: Mantenimiento Preventivo y Correctivo de la Carpeta asfáltica de Pista, Calle de Rodaje y Plataforma.</t>
  </si>
  <si>
    <t>Levantamiento topográfico</t>
  </si>
  <si>
    <t>Global</t>
  </si>
  <si>
    <t>Levantamiento Topográfico</t>
  </si>
  <si>
    <t>Plataforma</t>
  </si>
  <si>
    <t>GRAN TOTAL LOTE 2</t>
  </si>
  <si>
    <t>LPN-EHISA/SAN-28-2025 
“Mantenimiento Preventivo, Correctivo de la Carpeta Asfáltica y Señalización Horizontal de Pista, Calle de Rodaje y Plataforma del 
Aeropuerto Internacional Guillermo Anderson Avilés, La Ceiba, Atlántida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</si>
</sst>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[$L-480A]* #,##0.00_-;\-[$L-480A]* #,##0.00_-;_-[$L-480A]* &quot;-&quot;??_-;_-@_-"/>
    <numFmt numFmtId="165" formatCode="&quot; L. &quot;* #,##0.00\ ;&quot; L. &quot;* \-#,##0.00\ ;&quot; L. &quot;* \-#\ ;@\ "/>
    <numFmt numFmtId="166" formatCode="_(* #,##0.00_);_(* \(#,##0.00\);_(* &quot;-&quot;??_);_(@_)"/>
    <numFmt numFmtId="167" formatCode="#,##0.0"/>
    <numFmt numFmtId="168" formatCode="_-[$L-480A]* #,##0.00_-;\-[$L-480A]* #,##0.00_-;_-[$L-480A]* &quot;-&quot;??_-;_-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badi"/>
      <family val="2"/>
    </font>
    <font>
      <sz val="8"/>
      <color rgb="FF000000"/>
      <name val="Abad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6"/>
      <color rgb="FF000000"/>
      <name val="Calibri"/>
      <family val="2"/>
    </font>
    <font>
      <sz val="14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Border="0" applyProtection="0"/>
    <xf numFmtId="0" fontId="5" fillId="0" borderId="0"/>
  </cellStyleXfs>
  <cellXfs count="81">
    <xf numFmtId="0" fontId="0" fillId="0" borderId="0" xfId="0"/>
    <xf numFmtId="0" fontId="6" fillId="0" borderId="0" xfId="2" applyFont="1"/>
    <xf numFmtId="0" fontId="5" fillId="0" borderId="0" xfId="2"/>
    <xf numFmtId="0" fontId="7" fillId="0" borderId="0" xfId="2" applyFont="1" applyAlignment="1">
      <alignment vertical="center"/>
    </xf>
    <xf numFmtId="43" fontId="7" fillId="0" borderId="0" xfId="3" applyFont="1" applyFill="1" applyAlignment="1">
      <alignment horizontal="right" vertical="center"/>
    </xf>
    <xf numFmtId="0" fontId="6" fillId="0" borderId="0" xfId="2" applyFont="1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15" fillId="0" borderId="1" xfId="2" applyNumberFormat="1" applyFont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left" vertical="center" wrapText="1"/>
    </xf>
    <xf numFmtId="165" fontId="15" fillId="0" borderId="1" xfId="6" applyFont="1" applyBorder="1" applyAlignment="1">
      <alignment horizontal="center" vertical="center"/>
    </xf>
    <xf numFmtId="165" fontId="5" fillId="0" borderId="7" xfId="6" applyBorder="1"/>
    <xf numFmtId="166" fontId="15" fillId="0" borderId="0" xfId="4" applyNumberFormat="1" applyFont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15" fillId="0" borderId="0" xfId="4" applyFont="1"/>
    <xf numFmtId="0" fontId="16" fillId="0" borderId="0" xfId="2" applyFont="1" applyAlignment="1">
      <alignment horizontal="justify" vertical="center"/>
    </xf>
    <xf numFmtId="0" fontId="19" fillId="0" borderId="0" xfId="2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2" fontId="15" fillId="0" borderId="0" xfId="4" applyNumberFormat="1" applyFont="1" applyAlignment="1">
      <alignment horizontal="center" vertical="center"/>
    </xf>
    <xf numFmtId="0" fontId="15" fillId="4" borderId="0" xfId="4" applyFont="1" applyFill="1" applyAlignment="1">
      <alignment horizontal="center" vertical="center"/>
    </xf>
    <xf numFmtId="2" fontId="15" fillId="4" borderId="0" xfId="4" applyNumberFormat="1" applyFont="1" applyFill="1" applyAlignment="1">
      <alignment horizontal="center" vertical="center"/>
    </xf>
    <xf numFmtId="0" fontId="15" fillId="4" borderId="0" xfId="4" applyFont="1" applyFill="1" applyAlignment="1">
      <alignment horizontal="left" vertical="center"/>
    </xf>
    <xf numFmtId="4" fontId="15" fillId="0" borderId="0" xfId="4" applyNumberFormat="1" applyFont="1" applyAlignment="1">
      <alignment horizontal="center" vertical="center"/>
    </xf>
    <xf numFmtId="165" fontId="14" fillId="0" borderId="1" xfId="6" applyFont="1" applyBorder="1" applyAlignment="1">
      <alignment horizontal="center" vertical="center"/>
    </xf>
    <xf numFmtId="4" fontId="15" fillId="0" borderId="9" xfId="4" applyNumberFormat="1" applyFont="1" applyBorder="1" applyAlignment="1">
      <alignment horizontal="center" vertical="center" wrapText="1"/>
    </xf>
    <xf numFmtId="2" fontId="15" fillId="0" borderId="10" xfId="4" applyNumberFormat="1" applyFont="1" applyBorder="1" applyAlignment="1">
      <alignment horizontal="center" vertical="center"/>
    </xf>
    <xf numFmtId="4" fontId="15" fillId="0" borderId="1" xfId="4" applyNumberFormat="1" applyFont="1" applyBorder="1" applyAlignment="1">
      <alignment horizontal="center" vertical="center" wrapText="1"/>
    </xf>
    <xf numFmtId="4" fontId="15" fillId="0" borderId="7" xfId="4" applyNumberFormat="1" applyFont="1" applyBorder="1" applyAlignment="1">
      <alignment horizontal="left" vertical="center" wrapText="1"/>
    </xf>
    <xf numFmtId="165" fontId="15" fillId="0" borderId="11" xfId="6" applyFont="1" applyBorder="1" applyAlignment="1">
      <alignment horizontal="center" vertical="center"/>
    </xf>
    <xf numFmtId="4" fontId="15" fillId="0" borderId="11" xfId="4" applyNumberFormat="1" applyFont="1" applyBorder="1" applyAlignment="1">
      <alignment horizontal="center" vertical="center" wrapText="1"/>
    </xf>
    <xf numFmtId="4" fontId="14" fillId="7" borderId="1" xfId="4" applyNumberFormat="1" applyFont="1" applyFill="1" applyBorder="1" applyAlignment="1">
      <alignment horizontal="center" vertical="center" wrapText="1"/>
    </xf>
    <xf numFmtId="168" fontId="6" fillId="0" borderId="0" xfId="2" applyNumberFormat="1" applyFont="1"/>
    <xf numFmtId="0" fontId="6" fillId="0" borderId="0" xfId="2" applyFont="1" applyAlignment="1">
      <alignment horizontal="center"/>
    </xf>
    <xf numFmtId="4" fontId="15" fillId="0" borderId="12" xfId="4" applyNumberFormat="1" applyFont="1" applyBorder="1" applyAlignment="1">
      <alignment horizontal="left" vertical="center" wrapText="1"/>
    </xf>
    <xf numFmtId="164" fontId="15" fillId="0" borderId="1" xfId="1" applyNumberFormat="1" applyFont="1" applyBorder="1" applyAlignment="1">
      <alignment horizontal="center" vertical="center"/>
    </xf>
    <xf numFmtId="4" fontId="15" fillId="3" borderId="9" xfId="4" applyNumberFormat="1" applyFont="1" applyFill="1" applyBorder="1" applyAlignment="1">
      <alignment horizontal="center" vertical="center" wrapText="1"/>
    </xf>
    <xf numFmtId="4" fontId="15" fillId="3" borderId="7" xfId="4" applyNumberFormat="1" applyFont="1" applyFill="1" applyBorder="1" applyAlignment="1">
      <alignment horizontal="left" vertical="center" wrapText="1"/>
    </xf>
    <xf numFmtId="4" fontId="15" fillId="3" borderId="12" xfId="4" applyNumberFormat="1" applyFont="1" applyFill="1" applyBorder="1" applyAlignment="1">
      <alignment horizontal="left" vertical="center" wrapText="1"/>
    </xf>
    <xf numFmtId="0" fontId="15" fillId="8" borderId="0" xfId="4" applyFont="1" applyFill="1" applyAlignment="1">
      <alignment horizontal="center" vertical="center"/>
    </xf>
    <xf numFmtId="0" fontId="14" fillId="8" borderId="0" xfId="4" applyFont="1" applyFill="1" applyAlignment="1">
      <alignment horizontal="center" vertical="center"/>
    </xf>
    <xf numFmtId="167" fontId="15" fillId="0" borderId="9" xfId="4" applyNumberFormat="1" applyFont="1" applyBorder="1" applyAlignment="1">
      <alignment horizontal="center" vertical="center" wrapText="1"/>
    </xf>
    <xf numFmtId="164" fontId="6" fillId="0" borderId="0" xfId="2" applyNumberFormat="1" applyFont="1"/>
    <xf numFmtId="164" fontId="9" fillId="0" borderId="0" xfId="4" applyNumberFormat="1" applyFont="1" applyAlignment="1">
      <alignment vertical="center"/>
    </xf>
    <xf numFmtId="164" fontId="11" fillId="0" borderId="0" xfId="2" applyNumberFormat="1" applyFont="1" applyAlignment="1">
      <alignment vertical="center"/>
    </xf>
    <xf numFmtId="164" fontId="11" fillId="0" borderId="0" xfId="2" applyNumberFormat="1" applyFont="1" applyAlignment="1">
      <alignment horizontal="center" vertical="center"/>
    </xf>
    <xf numFmtId="164" fontId="15" fillId="0" borderId="11" xfId="6" applyNumberFormat="1" applyFont="1" applyBorder="1" applyAlignment="1">
      <alignment horizontal="center" vertical="center"/>
    </xf>
    <xf numFmtId="164" fontId="15" fillId="0" borderId="1" xfId="6" applyNumberFormat="1" applyFont="1" applyBorder="1" applyAlignment="1">
      <alignment horizontal="center" vertical="center"/>
    </xf>
    <xf numFmtId="164" fontId="14" fillId="0" borderId="1" xfId="6" applyNumberFormat="1" applyFont="1" applyBorder="1" applyAlignment="1">
      <alignment horizontal="center" vertical="center"/>
    </xf>
    <xf numFmtId="164" fontId="15" fillId="4" borderId="0" xfId="4" applyNumberFormat="1" applyFont="1" applyFill="1" applyAlignment="1">
      <alignment horizontal="center" vertical="center"/>
    </xf>
    <xf numFmtId="164" fontId="5" fillId="0" borderId="7" xfId="6" applyNumberFormat="1" applyBorder="1"/>
    <xf numFmtId="164" fontId="15" fillId="0" borderId="0" xfId="4" applyNumberFormat="1" applyFont="1" applyAlignment="1">
      <alignment horizontal="center" vertical="center"/>
    </xf>
    <xf numFmtId="165" fontId="22" fillId="0" borderId="7" xfId="6" applyFont="1" applyBorder="1"/>
    <xf numFmtId="165" fontId="23" fillId="0" borderId="1" xfId="6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14" fillId="0" borderId="1" xfId="4" applyNumberFormat="1" applyFont="1" applyBorder="1" applyAlignment="1">
      <alignment horizontal="right" vertical="center" wrapText="1"/>
    </xf>
    <xf numFmtId="164" fontId="14" fillId="0" borderId="13" xfId="4" applyNumberFormat="1" applyFont="1" applyBorder="1" applyAlignment="1">
      <alignment horizontal="center" vertical="center" wrapText="1"/>
    </xf>
    <xf numFmtId="164" fontId="14" fillId="0" borderId="4" xfId="4" applyNumberFormat="1" applyFont="1" applyBorder="1" applyAlignment="1">
      <alignment horizontal="center" vertical="center" wrapText="1"/>
    </xf>
    <xf numFmtId="4" fontId="14" fillId="6" borderId="1" xfId="4" applyNumberFormat="1" applyFont="1" applyFill="1" applyBorder="1" applyAlignment="1">
      <alignment horizontal="center" vertical="center" wrapText="1"/>
    </xf>
    <xf numFmtId="4" fontId="14" fillId="5" borderId="5" xfId="4" applyNumberFormat="1" applyFont="1" applyFill="1" applyBorder="1" applyAlignment="1">
      <alignment horizontal="right" vertical="center" wrapText="1"/>
    </xf>
    <xf numFmtId="4" fontId="14" fillId="5" borderId="6" xfId="4" applyNumberFormat="1" applyFont="1" applyFill="1" applyBorder="1" applyAlignment="1">
      <alignment horizontal="right" vertical="center" wrapText="1"/>
    </xf>
    <xf numFmtId="4" fontId="14" fillId="5" borderId="8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4" fillId="0" borderId="2" xfId="5" applyFont="1" applyBorder="1" applyAlignment="1">
      <alignment horizontal="center" vertical="center" wrapText="1"/>
    </xf>
    <xf numFmtId="0" fontId="14" fillId="0" borderId="3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 wrapText="1"/>
    </xf>
    <xf numFmtId="2" fontId="14" fillId="0" borderId="13" xfId="5" applyNumberFormat="1" applyFont="1" applyBorder="1" applyAlignment="1">
      <alignment horizontal="center" vertical="center" wrapText="1"/>
    </xf>
    <xf numFmtId="2" fontId="14" fillId="0" borderId="13" xfId="4" applyNumberFormat="1" applyFont="1" applyBorder="1" applyAlignment="1">
      <alignment horizontal="center" vertical="center" wrapText="1"/>
    </xf>
    <xf numFmtId="2" fontId="14" fillId="0" borderId="4" xfId="4" applyNumberFormat="1" applyFont="1" applyBorder="1" applyAlignment="1">
      <alignment horizontal="center" vertical="center" wrapText="1"/>
    </xf>
  </cellXfs>
  <cellStyles count="8">
    <cellStyle name="Millares 2" xfId="3" xr:uid="{0F17D48C-A5F1-49A8-8CA5-167392FD51D8}"/>
    <cellStyle name="Moneda" xfId="1" builtinId="4"/>
    <cellStyle name="Moneda 2" xfId="6" xr:uid="{065A813E-4B9E-4735-A686-C10E4CE00516}"/>
    <cellStyle name="Normal" xfId="0" builtinId="0"/>
    <cellStyle name="Normal 2" xfId="2" xr:uid="{56D1DCB5-0E6F-4B9E-99D6-51E52159EF9E}"/>
    <cellStyle name="Normal 2 2" xfId="4" xr:uid="{42C75AFA-F07B-49DB-B054-7B50A9391D6F}"/>
    <cellStyle name="Normal 4 2" xfId="7" xr:uid="{03A58759-FA44-4CD2-A289-8258ED6B7FE7}"/>
    <cellStyle name="Normal 7 2" xfId="5" xr:uid="{3703AF89-361E-400B-98BD-A215FE330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72855</xdr:rowOff>
    </xdr:from>
    <xdr:ext cx="1184496" cy="674511"/>
    <xdr:pic>
      <xdr:nvPicPr>
        <xdr:cNvPr id="2" name="Imagen 1">
          <a:extLst>
            <a:ext uri="{FF2B5EF4-FFF2-40B4-BE49-F238E27FC236}">
              <a16:creationId xmlns:a16="http://schemas.microsoft.com/office/drawing/2014/main" id="{9FD74397-72FC-41A5-88AB-6744540F7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8480" y="156675"/>
          <a:ext cx="1184496" cy="674511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1</xdr:row>
      <xdr:rowOff>33784</xdr:rowOff>
    </xdr:from>
    <xdr:ext cx="823487" cy="735090"/>
    <xdr:pic>
      <xdr:nvPicPr>
        <xdr:cNvPr id="3" name="Imagen 2">
          <a:extLst>
            <a:ext uri="{FF2B5EF4-FFF2-40B4-BE49-F238E27FC236}">
              <a16:creationId xmlns:a16="http://schemas.microsoft.com/office/drawing/2014/main" id="{AAE2B807-78A4-443F-8A0D-D92EF22BA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117604"/>
          <a:ext cx="823487" cy="735090"/>
        </a:xfrm>
        <a:prstGeom prst="rect">
          <a:avLst/>
        </a:prstGeom>
      </xdr:spPr>
    </xdr:pic>
    <xdr:clientData/>
  </xdr:oneCellAnchor>
  <xdr:twoCellAnchor>
    <xdr:from>
      <xdr:col>0</xdr:col>
      <xdr:colOff>83820</xdr:colOff>
      <xdr:row>1</xdr:row>
      <xdr:rowOff>0</xdr:rowOff>
    </xdr:from>
    <xdr:to>
      <xdr:col>1</xdr:col>
      <xdr:colOff>137160</xdr:colOff>
      <xdr:row>5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1DCA5D2-7B73-4AC8-BF79-5E383DD3FF61}"/>
            </a:ext>
          </a:extLst>
        </xdr:cNvPr>
        <xdr:cNvSpPr/>
      </xdr:nvSpPr>
      <xdr:spPr>
        <a:xfrm>
          <a:off x="83820" y="83820"/>
          <a:ext cx="899160" cy="15392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72855</xdr:rowOff>
    </xdr:from>
    <xdr:ext cx="1184496" cy="674511"/>
    <xdr:pic>
      <xdr:nvPicPr>
        <xdr:cNvPr id="2" name="Imagen 1">
          <a:extLst>
            <a:ext uri="{FF2B5EF4-FFF2-40B4-BE49-F238E27FC236}">
              <a16:creationId xmlns:a16="http://schemas.microsoft.com/office/drawing/2014/main" id="{384ADE42-2C33-45B6-B740-FF9666A5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9440" y="255735"/>
          <a:ext cx="1184496" cy="674511"/>
        </a:xfrm>
        <a:prstGeom prst="rect">
          <a:avLst/>
        </a:prstGeom>
      </xdr:spPr>
    </xdr:pic>
    <xdr:clientData/>
  </xdr:oneCellAnchor>
  <xdr:oneCellAnchor>
    <xdr:from>
      <xdr:col>5</xdr:col>
      <xdr:colOff>198120</xdr:colOff>
      <xdr:row>1</xdr:row>
      <xdr:rowOff>33784</xdr:rowOff>
    </xdr:from>
    <xdr:ext cx="823487" cy="735090"/>
    <xdr:pic>
      <xdr:nvPicPr>
        <xdr:cNvPr id="3" name="Imagen 2">
          <a:extLst>
            <a:ext uri="{FF2B5EF4-FFF2-40B4-BE49-F238E27FC236}">
              <a16:creationId xmlns:a16="http://schemas.microsoft.com/office/drawing/2014/main" id="{4F92DD15-84E6-4DFA-A710-01117946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216664"/>
          <a:ext cx="823487" cy="735090"/>
        </a:xfrm>
        <a:prstGeom prst="rect">
          <a:avLst/>
        </a:prstGeom>
      </xdr:spPr>
    </xdr:pic>
    <xdr:clientData/>
  </xdr:oneCellAnchor>
  <xdr:twoCellAnchor>
    <xdr:from>
      <xdr:col>0</xdr:col>
      <xdr:colOff>83820</xdr:colOff>
      <xdr:row>1</xdr:row>
      <xdr:rowOff>0</xdr:rowOff>
    </xdr:from>
    <xdr:to>
      <xdr:col>1</xdr:col>
      <xdr:colOff>137160</xdr:colOff>
      <xdr:row>5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4F75766-7E7F-411E-8302-89BC7B3B45AB}"/>
            </a:ext>
          </a:extLst>
        </xdr:cNvPr>
        <xdr:cNvSpPr/>
      </xdr:nvSpPr>
      <xdr:spPr>
        <a:xfrm>
          <a:off x="83820" y="182880"/>
          <a:ext cx="838200" cy="76962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6007100</xdr:colOff>
      <xdr:row>1</xdr:row>
      <xdr:rowOff>34755</xdr:rowOff>
    </xdr:from>
    <xdr:to>
      <xdr:col>2</xdr:col>
      <xdr:colOff>1120996</xdr:colOff>
      <xdr:row>4</xdr:row>
      <xdr:rowOff>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BA9FA-0184-4516-B85A-D8B783702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2920" y="118575"/>
          <a:ext cx="1187036" cy="1322211"/>
        </a:xfrm>
        <a:prstGeom prst="rect">
          <a:avLst/>
        </a:prstGeom>
      </xdr:spPr>
    </xdr:pic>
    <xdr:clientData/>
  </xdr:twoCellAnchor>
  <xdr:twoCellAnchor editAs="oneCell">
    <xdr:from>
      <xdr:col>2</xdr:col>
      <xdr:colOff>1137920</xdr:colOff>
      <xdr:row>2</xdr:row>
      <xdr:rowOff>8384</xdr:rowOff>
    </xdr:from>
    <xdr:to>
      <xdr:col>3</xdr:col>
      <xdr:colOff>152400</xdr:colOff>
      <xdr:row>5</xdr:row>
      <xdr:rowOff>98314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A065D5-7AC2-4276-B175-AE661CC4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6880" y="336044"/>
          <a:ext cx="995680" cy="1377710"/>
        </a:xfrm>
        <a:prstGeom prst="rect">
          <a:avLst/>
        </a:prstGeom>
      </xdr:spPr>
    </xdr:pic>
    <xdr:clientData/>
  </xdr:twoCellAnchor>
  <xdr:twoCellAnchor>
    <xdr:from>
      <xdr:col>0</xdr:col>
      <xdr:colOff>83820</xdr:colOff>
      <xdr:row>2</xdr:row>
      <xdr:rowOff>0</xdr:rowOff>
    </xdr:from>
    <xdr:to>
      <xdr:col>1</xdr:col>
      <xdr:colOff>137160</xdr:colOff>
      <xdr:row>6</xdr:row>
      <xdr:rowOff>38100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FEB6FFA-A02F-48C0-8A5C-4B560FE1AFD1}"/>
            </a:ext>
          </a:extLst>
        </xdr:cNvPr>
        <xdr:cNvSpPr/>
      </xdr:nvSpPr>
      <xdr:spPr>
        <a:xfrm>
          <a:off x="83820" y="327660"/>
          <a:ext cx="899160" cy="15392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prstTxWarp prst="textNoShape">
            <a:avLst/>
          </a:prstTxWarp>
          <a:noAutofit/>
        </a:bodyPr>
        <a:lstStyle/>
        <a:p>
          <a:pPr algn="ctr"/>
          <a:r>
            <a:rPr lang="es-HN" sz="1100">
              <a:solidFill>
                <a:schemeClr val="tx1"/>
              </a:solidFill>
            </a:rPr>
            <a:t>Incluir</a:t>
          </a:r>
          <a:r>
            <a:rPr lang="es-HN" sz="1100" baseline="0">
              <a:solidFill>
                <a:schemeClr val="tx1"/>
              </a:solidFill>
            </a:rPr>
            <a:t> Logo de su empresa en esta área</a:t>
          </a:r>
          <a:endParaRPr lang="es-H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565C-2850-42A0-B547-DB3BC6560584}">
  <sheetPr>
    <pageSetUpPr fitToPage="1"/>
  </sheetPr>
  <dimension ref="A1:ALU50"/>
  <sheetViews>
    <sheetView tabSelected="1" view="pageBreakPreview" zoomScale="90" zoomScaleNormal="70" zoomScaleSheetLayoutView="90" workbookViewId="0">
      <selection activeCell="E5" sqref="E5"/>
    </sheetView>
  </sheetViews>
  <sheetFormatPr defaultColWidth="11.43359375" defaultRowHeight="14.25" x14ac:dyDescent="0.15"/>
  <cols>
    <col min="1" max="1" width="12.375" style="15" customWidth="1"/>
    <col min="2" max="2" width="66.72265625" style="21" customWidth="1"/>
    <col min="3" max="3" width="10.4921875" style="15" customWidth="1"/>
    <col min="4" max="4" width="10.89453125" style="26" customWidth="1"/>
    <col min="5" max="5" width="14.9296875" style="58" customWidth="1"/>
    <col min="6" max="6" width="16.27734375" style="58" customWidth="1"/>
    <col min="7" max="7" width="31.4765625" style="15" customWidth="1"/>
    <col min="8" max="8" width="14.125" style="15" customWidth="1"/>
    <col min="9" max="9" width="6.859375" style="15" customWidth="1"/>
    <col min="10" max="10" width="28.3828125" style="15" customWidth="1"/>
    <col min="11" max="13" width="25.69140625" style="15" customWidth="1"/>
    <col min="14" max="1009" width="11.43359375" style="15"/>
    <col min="1010" max="16384" width="11.43359375" style="22"/>
  </cols>
  <sheetData>
    <row r="1" spans="1:8" s="2" customFormat="1" ht="6.75" customHeight="1" x14ac:dyDescent="0.2">
      <c r="A1" s="1"/>
      <c r="B1" s="1"/>
      <c r="C1" s="1"/>
      <c r="D1" s="40"/>
      <c r="E1" s="49"/>
      <c r="F1" s="49"/>
      <c r="G1" s="1"/>
      <c r="H1" s="1"/>
    </row>
    <row r="2" spans="1:8" s="2" customFormat="1" ht="19.5" customHeight="1" x14ac:dyDescent="0.2">
      <c r="A2" s="6"/>
      <c r="B2" s="71" t="s">
        <v>54</v>
      </c>
      <c r="C2" s="71"/>
      <c r="D2" s="71"/>
      <c r="E2" s="50"/>
      <c r="F2" s="50"/>
      <c r="G2" s="5"/>
      <c r="H2" s="5"/>
    </row>
    <row r="3" spans="1:8" s="2" customFormat="1" ht="68.45" customHeight="1" x14ac:dyDescent="0.2">
      <c r="B3" s="72" t="s">
        <v>76</v>
      </c>
      <c r="C3" s="72"/>
      <c r="D3" s="72"/>
      <c r="E3" s="51"/>
      <c r="F3" s="51"/>
      <c r="G3" s="5"/>
      <c r="H3" s="5"/>
    </row>
    <row r="4" spans="1:8" s="2" customFormat="1" ht="14.25" customHeight="1" x14ac:dyDescent="0.2">
      <c r="A4" s="10"/>
      <c r="B4" s="73"/>
      <c r="C4" s="73"/>
      <c r="D4" s="73"/>
      <c r="E4" s="51"/>
      <c r="F4" s="51"/>
      <c r="G4" s="1"/>
      <c r="H4" s="1"/>
    </row>
    <row r="5" spans="1:8" s="2" customFormat="1" ht="16.899999999999999" customHeight="1" x14ac:dyDescent="0.2">
      <c r="A5" s="12"/>
      <c r="B5" s="74" t="s">
        <v>55</v>
      </c>
      <c r="C5" s="74"/>
      <c r="D5" s="74"/>
      <c r="E5" s="52"/>
      <c r="F5" s="52"/>
      <c r="G5" s="1"/>
      <c r="H5" s="1"/>
    </row>
    <row r="6" spans="1:8" s="2" customFormat="1" ht="16.899999999999999" customHeight="1" thickBot="1" x14ac:dyDescent="0.25">
      <c r="A6" s="12"/>
      <c r="B6" s="14"/>
      <c r="C6" s="14"/>
      <c r="D6" s="14"/>
      <c r="E6" s="52" t="s">
        <v>67</v>
      </c>
      <c r="F6" s="52"/>
      <c r="G6" s="1"/>
      <c r="H6" s="1"/>
    </row>
    <row r="7" spans="1:8" s="15" customFormat="1" ht="13.9" customHeight="1" thickTop="1" thickBot="1" x14ac:dyDescent="0.25">
      <c r="A7" s="75" t="s">
        <v>56</v>
      </c>
      <c r="B7" s="76" t="s">
        <v>0</v>
      </c>
      <c r="C7" s="77" t="s">
        <v>1</v>
      </c>
      <c r="D7" s="78" t="s">
        <v>2</v>
      </c>
      <c r="E7" s="65" t="s">
        <v>66</v>
      </c>
      <c r="F7" s="66" t="s">
        <v>57</v>
      </c>
    </row>
    <row r="8" spans="1:8" s="15" customFormat="1" ht="15.75" thickTop="1" thickBot="1" x14ac:dyDescent="0.25">
      <c r="A8" s="75"/>
      <c r="B8" s="76"/>
      <c r="C8" s="77"/>
      <c r="D8" s="78"/>
      <c r="E8" s="65"/>
      <c r="F8" s="66"/>
    </row>
    <row r="9" spans="1:8" s="15" customFormat="1" ht="39" customHeight="1" thickTop="1" x14ac:dyDescent="0.2">
      <c r="A9" s="38">
        <v>2</v>
      </c>
      <c r="B9" s="67" t="s">
        <v>68</v>
      </c>
      <c r="C9" s="67"/>
      <c r="D9" s="67"/>
      <c r="E9" s="67"/>
      <c r="F9" s="67"/>
    </row>
    <row r="10" spans="1:8" s="15" customFormat="1" ht="35.450000000000003" customHeight="1" x14ac:dyDescent="0.2">
      <c r="A10" s="46">
        <v>2.1</v>
      </c>
      <c r="B10" s="61" t="s">
        <v>13</v>
      </c>
      <c r="C10" s="62"/>
      <c r="D10" s="62"/>
      <c r="E10" s="62"/>
      <c r="F10" s="63"/>
    </row>
    <row r="11" spans="1:8" s="15" customFormat="1" x14ac:dyDescent="0.15">
      <c r="A11" s="32" t="s">
        <v>14</v>
      </c>
      <c r="B11" s="41" t="s">
        <v>71</v>
      </c>
      <c r="C11" s="37" t="s">
        <v>72</v>
      </c>
      <c r="D11" s="33">
        <v>1</v>
      </c>
      <c r="E11" s="53"/>
      <c r="F11" s="53">
        <f>+E11*D11</f>
        <v>0</v>
      </c>
    </row>
    <row r="12" spans="1:8" s="15" customFormat="1" x14ac:dyDescent="0.15">
      <c r="A12" s="32" t="s">
        <v>16</v>
      </c>
      <c r="B12" s="35" t="s">
        <v>15</v>
      </c>
      <c r="C12" s="34" t="s">
        <v>6</v>
      </c>
      <c r="D12" s="33">
        <v>735.55</v>
      </c>
      <c r="E12" s="54"/>
      <c r="F12" s="53">
        <f t="shared" ref="F12:F16" si="0">+E12*D12</f>
        <v>0</v>
      </c>
    </row>
    <row r="13" spans="1:8" s="15" customFormat="1" x14ac:dyDescent="0.15">
      <c r="A13" s="32" t="s">
        <v>18</v>
      </c>
      <c r="B13" s="35" t="s">
        <v>17</v>
      </c>
      <c r="C13" s="34" t="s">
        <v>6</v>
      </c>
      <c r="D13" s="33">
        <v>810</v>
      </c>
      <c r="E13" s="54"/>
      <c r="F13" s="53">
        <f t="shared" si="0"/>
        <v>0</v>
      </c>
    </row>
    <row r="14" spans="1:8" s="15" customFormat="1" x14ac:dyDescent="0.15">
      <c r="A14" s="32" t="s">
        <v>20</v>
      </c>
      <c r="B14" s="35" t="s">
        <v>19</v>
      </c>
      <c r="C14" s="34" t="s">
        <v>6</v>
      </c>
      <c r="D14" s="33">
        <v>48.52</v>
      </c>
      <c r="E14" s="54"/>
      <c r="F14" s="53">
        <f t="shared" si="0"/>
        <v>0</v>
      </c>
    </row>
    <row r="15" spans="1:8" s="15" customFormat="1" x14ac:dyDescent="0.15">
      <c r="A15" s="32" t="s">
        <v>22</v>
      </c>
      <c r="B15" s="35" t="s">
        <v>21</v>
      </c>
      <c r="C15" s="34" t="s">
        <v>6</v>
      </c>
      <c r="D15" s="33">
        <v>61.35</v>
      </c>
      <c r="E15" s="54"/>
      <c r="F15" s="53">
        <f t="shared" si="0"/>
        <v>0</v>
      </c>
    </row>
    <row r="16" spans="1:8" s="15" customFormat="1" ht="25.5" x14ac:dyDescent="0.15">
      <c r="A16" s="43" t="s">
        <v>65</v>
      </c>
      <c r="B16" s="44" t="s">
        <v>23</v>
      </c>
      <c r="C16" s="34" t="s">
        <v>6</v>
      </c>
      <c r="D16" s="33">
        <v>1655.42</v>
      </c>
      <c r="E16" s="54"/>
      <c r="F16" s="53">
        <f t="shared" si="0"/>
        <v>0</v>
      </c>
    </row>
    <row r="17" spans="1:7" s="15" customFormat="1" x14ac:dyDescent="0.2">
      <c r="A17" s="64" t="s">
        <v>3</v>
      </c>
      <c r="B17" s="64"/>
      <c r="C17" s="64"/>
      <c r="D17" s="64"/>
      <c r="E17" s="64"/>
      <c r="F17" s="55">
        <f>SUM(F11:F16)</f>
        <v>0</v>
      </c>
      <c r="G17" s="30"/>
    </row>
    <row r="18" spans="1:7" s="15" customFormat="1" ht="35.450000000000003" customHeight="1" x14ac:dyDescent="0.2">
      <c r="A18" s="47">
        <v>2.2000000000000002</v>
      </c>
      <c r="B18" s="61" t="s">
        <v>24</v>
      </c>
      <c r="C18" s="62"/>
      <c r="D18" s="62"/>
      <c r="E18" s="62"/>
      <c r="F18" s="63"/>
    </row>
    <row r="19" spans="1:7" s="15" customFormat="1" x14ac:dyDescent="0.15">
      <c r="A19" s="32" t="s">
        <v>25</v>
      </c>
      <c r="B19" s="41" t="s">
        <v>71</v>
      </c>
      <c r="C19" s="37" t="s">
        <v>72</v>
      </c>
      <c r="D19" s="33">
        <v>1</v>
      </c>
      <c r="E19" s="53"/>
      <c r="F19" s="53">
        <f t="shared" ref="F19:F25" si="1">+E19*D19</f>
        <v>0</v>
      </c>
    </row>
    <row r="20" spans="1:7" s="15" customFormat="1" x14ac:dyDescent="0.15">
      <c r="A20" s="32" t="s">
        <v>25</v>
      </c>
      <c r="B20" s="41" t="s">
        <v>26</v>
      </c>
      <c r="C20" s="37" t="s">
        <v>6</v>
      </c>
      <c r="D20" s="33">
        <v>50.25</v>
      </c>
      <c r="E20" s="53"/>
      <c r="F20" s="53">
        <f t="shared" si="1"/>
        <v>0</v>
      </c>
    </row>
    <row r="21" spans="1:7" s="15" customFormat="1" x14ac:dyDescent="0.15">
      <c r="A21" s="32" t="s">
        <v>27</v>
      </c>
      <c r="B21" s="35" t="s">
        <v>28</v>
      </c>
      <c r="C21" s="34" t="s">
        <v>6</v>
      </c>
      <c r="D21" s="33">
        <v>40.200000000000003</v>
      </c>
      <c r="E21" s="54"/>
      <c r="F21" s="53">
        <f t="shared" si="1"/>
        <v>0</v>
      </c>
    </row>
    <row r="22" spans="1:7" s="15" customFormat="1" x14ac:dyDescent="0.15">
      <c r="A22" s="32" t="s">
        <v>29</v>
      </c>
      <c r="B22" s="35" t="s">
        <v>30</v>
      </c>
      <c r="C22" s="34" t="s">
        <v>6</v>
      </c>
      <c r="D22" s="33">
        <v>22.3</v>
      </c>
      <c r="E22" s="54"/>
      <c r="F22" s="53">
        <f t="shared" si="1"/>
        <v>0</v>
      </c>
    </row>
    <row r="23" spans="1:7" s="15" customFormat="1" ht="25.5" x14ac:dyDescent="0.15">
      <c r="A23" s="32" t="s">
        <v>31</v>
      </c>
      <c r="B23" s="35" t="s">
        <v>32</v>
      </c>
      <c r="C23" s="34" t="s">
        <v>6</v>
      </c>
      <c r="D23" s="33">
        <v>262.35000000000002</v>
      </c>
      <c r="E23" s="54"/>
      <c r="F23" s="53">
        <f t="shared" si="1"/>
        <v>0</v>
      </c>
    </row>
    <row r="24" spans="1:7" s="15" customFormat="1" ht="25.5" x14ac:dyDescent="0.15">
      <c r="A24" s="32" t="s">
        <v>33</v>
      </c>
      <c r="B24" s="35" t="s">
        <v>34</v>
      </c>
      <c r="C24" s="34" t="s">
        <v>6</v>
      </c>
      <c r="D24" s="33">
        <v>249.77</v>
      </c>
      <c r="E24" s="54"/>
      <c r="F24" s="53">
        <f t="shared" si="1"/>
        <v>0</v>
      </c>
    </row>
    <row r="25" spans="1:7" s="15" customFormat="1" ht="35.450000000000003" customHeight="1" x14ac:dyDescent="0.15">
      <c r="A25" s="43" t="s">
        <v>35</v>
      </c>
      <c r="B25" s="45" t="s">
        <v>36</v>
      </c>
      <c r="C25" s="37" t="s">
        <v>6</v>
      </c>
      <c r="D25" s="33">
        <v>624.87</v>
      </c>
      <c r="E25" s="54"/>
      <c r="F25" s="53">
        <f t="shared" si="1"/>
        <v>0</v>
      </c>
    </row>
    <row r="26" spans="1:7" s="15" customFormat="1" x14ac:dyDescent="0.2">
      <c r="A26" s="64" t="s">
        <v>3</v>
      </c>
      <c r="B26" s="64"/>
      <c r="C26" s="64"/>
      <c r="D26" s="64"/>
      <c r="E26" s="64"/>
      <c r="F26" s="55">
        <f>SUM(F19:F25)</f>
        <v>0</v>
      </c>
      <c r="G26" s="30"/>
    </row>
    <row r="27" spans="1:7" s="15" customFormat="1" ht="35.450000000000003" customHeight="1" x14ac:dyDescent="0.2">
      <c r="A27" s="47">
        <v>2.2999999999999998</v>
      </c>
      <c r="B27" s="61" t="s">
        <v>74</v>
      </c>
      <c r="C27" s="62"/>
      <c r="D27" s="62"/>
      <c r="E27" s="62"/>
      <c r="F27" s="63"/>
    </row>
    <row r="28" spans="1:7" s="15" customFormat="1" x14ac:dyDescent="0.15">
      <c r="A28" s="32" t="s">
        <v>25</v>
      </c>
      <c r="B28" s="41" t="s">
        <v>71</v>
      </c>
      <c r="C28" s="37" t="s">
        <v>72</v>
      </c>
      <c r="D28" s="33">
        <v>1</v>
      </c>
      <c r="E28" s="53"/>
      <c r="F28" s="53">
        <f t="shared" ref="F28:F37" si="2">+E28*D28</f>
        <v>0</v>
      </c>
    </row>
    <row r="29" spans="1:7" s="15" customFormat="1" x14ac:dyDescent="0.15">
      <c r="A29" s="32" t="s">
        <v>37</v>
      </c>
      <c r="B29" s="35" t="s">
        <v>38</v>
      </c>
      <c r="C29" s="34" t="s">
        <v>6</v>
      </c>
      <c r="D29" s="33">
        <v>208.35</v>
      </c>
      <c r="E29" s="54"/>
      <c r="F29" s="53">
        <f t="shared" si="2"/>
        <v>0</v>
      </c>
    </row>
    <row r="30" spans="1:7" s="15" customFormat="1" x14ac:dyDescent="0.15">
      <c r="A30" s="32" t="s">
        <v>39</v>
      </c>
      <c r="B30" s="35" t="s">
        <v>40</v>
      </c>
      <c r="C30" s="34" t="s">
        <v>6</v>
      </c>
      <c r="D30" s="33">
        <v>167.25</v>
      </c>
      <c r="E30" s="54"/>
      <c r="F30" s="53">
        <f t="shared" si="2"/>
        <v>0</v>
      </c>
    </row>
    <row r="31" spans="1:7" s="15" customFormat="1" x14ac:dyDescent="0.15">
      <c r="A31" s="32" t="s">
        <v>41</v>
      </c>
      <c r="B31" s="35" t="s">
        <v>42</v>
      </c>
      <c r="C31" s="34" t="s">
        <v>6</v>
      </c>
      <c r="D31" s="33">
        <v>54</v>
      </c>
      <c r="E31" s="54"/>
      <c r="F31" s="53">
        <f t="shared" si="2"/>
        <v>0</v>
      </c>
    </row>
    <row r="32" spans="1:7" s="15" customFormat="1" x14ac:dyDescent="0.15">
      <c r="A32" s="32" t="s">
        <v>43</v>
      </c>
      <c r="B32" s="35" t="s">
        <v>44</v>
      </c>
      <c r="C32" s="34" t="s">
        <v>6</v>
      </c>
      <c r="D32" s="33">
        <v>34</v>
      </c>
      <c r="E32" s="54"/>
      <c r="F32" s="53">
        <f t="shared" si="2"/>
        <v>0</v>
      </c>
    </row>
    <row r="33" spans="1:7" s="15" customFormat="1" ht="35.450000000000003" customHeight="1" x14ac:dyDescent="0.15">
      <c r="A33" s="32" t="s">
        <v>45</v>
      </c>
      <c r="B33" s="41" t="s">
        <v>46</v>
      </c>
      <c r="C33" s="37" t="s">
        <v>6</v>
      </c>
      <c r="D33" s="33">
        <v>104.7</v>
      </c>
      <c r="E33" s="54"/>
      <c r="F33" s="53">
        <f t="shared" si="2"/>
        <v>0</v>
      </c>
    </row>
    <row r="34" spans="1:7" s="15" customFormat="1" x14ac:dyDescent="0.15">
      <c r="A34" s="32" t="s">
        <v>47</v>
      </c>
      <c r="B34" s="35" t="s">
        <v>48</v>
      </c>
      <c r="C34" s="34" t="s">
        <v>6</v>
      </c>
      <c r="D34" s="33">
        <v>25.35</v>
      </c>
      <c r="E34" s="54"/>
      <c r="F34" s="53">
        <f t="shared" si="2"/>
        <v>0</v>
      </c>
    </row>
    <row r="35" spans="1:7" s="15" customFormat="1" x14ac:dyDescent="0.15">
      <c r="A35" s="32" t="s">
        <v>49</v>
      </c>
      <c r="B35" s="35" t="s">
        <v>50</v>
      </c>
      <c r="C35" s="34" t="s">
        <v>6</v>
      </c>
      <c r="D35" s="33">
        <v>14.5</v>
      </c>
      <c r="E35" s="54"/>
      <c r="F35" s="53">
        <f t="shared" si="2"/>
        <v>0</v>
      </c>
    </row>
    <row r="36" spans="1:7" s="15" customFormat="1" ht="25.5" x14ac:dyDescent="0.15">
      <c r="A36" s="32" t="s">
        <v>51</v>
      </c>
      <c r="B36" s="35" t="s">
        <v>52</v>
      </c>
      <c r="C36" s="34" t="s">
        <v>6</v>
      </c>
      <c r="D36" s="33">
        <v>608.15</v>
      </c>
      <c r="E36" s="54"/>
      <c r="F36" s="53">
        <f t="shared" si="2"/>
        <v>0</v>
      </c>
    </row>
    <row r="37" spans="1:7" s="15" customFormat="1" x14ac:dyDescent="0.15">
      <c r="A37" s="32" t="s">
        <v>53</v>
      </c>
      <c r="B37" s="35" t="s">
        <v>69</v>
      </c>
      <c r="C37" s="34" t="s">
        <v>6</v>
      </c>
      <c r="D37" s="33">
        <v>85</v>
      </c>
      <c r="E37" s="54"/>
      <c r="F37" s="53">
        <f t="shared" si="2"/>
        <v>0</v>
      </c>
    </row>
    <row r="38" spans="1:7" s="15" customFormat="1" x14ac:dyDescent="0.2">
      <c r="A38" s="64" t="s">
        <v>3</v>
      </c>
      <c r="B38" s="64"/>
      <c r="C38" s="64"/>
      <c r="D38" s="64"/>
      <c r="E38" s="64"/>
      <c r="F38" s="55">
        <f>SUM(F28:F37)</f>
        <v>0</v>
      </c>
      <c r="G38" s="30"/>
    </row>
    <row r="39" spans="1:7" x14ac:dyDescent="0.15">
      <c r="A39" s="27"/>
      <c r="B39" s="29"/>
      <c r="C39" s="27"/>
      <c r="D39" s="28"/>
      <c r="E39" s="56"/>
      <c r="F39" s="56"/>
    </row>
    <row r="40" spans="1:7" s="15" customFormat="1" ht="24" customHeight="1" x14ac:dyDescent="0.2">
      <c r="A40" s="68" t="s">
        <v>75</v>
      </c>
      <c r="B40" s="69"/>
      <c r="C40" s="69"/>
      <c r="D40" s="69"/>
      <c r="E40" s="70"/>
      <c r="F40" s="57">
        <f>+F38+F26+F17</f>
        <v>0</v>
      </c>
      <c r="G40" s="20"/>
    </row>
    <row r="41" spans="1:7" x14ac:dyDescent="0.15">
      <c r="A41" s="27"/>
      <c r="B41" s="29"/>
      <c r="C41" s="27"/>
      <c r="D41" s="28"/>
      <c r="E41" s="56"/>
      <c r="F41" s="56"/>
    </row>
    <row r="42" spans="1:7" s="15" customFormat="1" ht="12" customHeight="1" x14ac:dyDescent="0.2">
      <c r="A42" s="27"/>
      <c r="B42" s="29"/>
      <c r="C42" s="27"/>
      <c r="D42" s="28"/>
      <c r="E42" s="56"/>
      <c r="F42" s="56"/>
    </row>
    <row r="43" spans="1:7" x14ac:dyDescent="0.15">
      <c r="A43" s="27"/>
      <c r="B43" s="29"/>
      <c r="C43" s="27"/>
      <c r="D43" s="28"/>
      <c r="E43" s="56"/>
      <c r="F43" s="56"/>
    </row>
    <row r="44" spans="1:7" x14ac:dyDescent="0.15">
      <c r="A44" s="27"/>
      <c r="B44" s="29"/>
      <c r="C44" s="27"/>
      <c r="D44" s="28"/>
      <c r="E44" s="56"/>
      <c r="F44" s="56"/>
    </row>
    <row r="45" spans="1:7" s="15" customFormat="1" x14ac:dyDescent="0.2">
      <c r="A45" s="27"/>
      <c r="B45" s="27"/>
      <c r="C45" s="27"/>
      <c r="D45" s="28"/>
      <c r="E45" s="56"/>
      <c r="F45" s="56"/>
    </row>
    <row r="46" spans="1:7" x14ac:dyDescent="0.15">
      <c r="A46" s="27"/>
      <c r="B46" s="29"/>
      <c r="C46" s="27"/>
      <c r="D46" s="28"/>
      <c r="E46" s="56"/>
      <c r="F46" s="56"/>
    </row>
    <row r="47" spans="1:7" x14ac:dyDescent="0.15">
      <c r="A47" s="27"/>
      <c r="B47" s="29"/>
      <c r="C47" s="27"/>
      <c r="D47" s="28"/>
      <c r="E47" s="56"/>
      <c r="F47" s="56"/>
    </row>
    <row r="48" spans="1:7" x14ac:dyDescent="0.15">
      <c r="A48" s="27"/>
      <c r="B48" s="29"/>
      <c r="C48" s="27"/>
      <c r="D48" s="28"/>
      <c r="E48" s="56"/>
      <c r="F48" s="56"/>
    </row>
    <row r="49" spans="1:6" x14ac:dyDescent="0.15">
      <c r="A49" s="27"/>
      <c r="B49" s="29"/>
      <c r="C49" s="27"/>
      <c r="D49" s="28"/>
      <c r="E49" s="56"/>
      <c r="F49" s="56"/>
    </row>
    <row r="50" spans="1:6" x14ac:dyDescent="0.15">
      <c r="A50" s="27"/>
      <c r="B50" s="29"/>
      <c r="C50" s="27"/>
      <c r="D50" s="28"/>
      <c r="E50" s="56"/>
      <c r="F50" s="56"/>
    </row>
  </sheetData>
  <mergeCells count="18">
    <mergeCell ref="A38:E38"/>
    <mergeCell ref="A40:E40"/>
    <mergeCell ref="B18:F18"/>
    <mergeCell ref="B2:D2"/>
    <mergeCell ref="B3:D3"/>
    <mergeCell ref="B4:D4"/>
    <mergeCell ref="B5:D5"/>
    <mergeCell ref="A7:A8"/>
    <mergeCell ref="B7:B8"/>
    <mergeCell ref="C7:C8"/>
    <mergeCell ref="D7:D8"/>
    <mergeCell ref="B10:F10"/>
    <mergeCell ref="A17:E17"/>
    <mergeCell ref="A26:E26"/>
    <mergeCell ref="B27:F27"/>
    <mergeCell ref="E7:E8"/>
    <mergeCell ref="F7:F8"/>
    <mergeCell ref="B9:F9"/>
  </mergeCells>
  <phoneticPr fontId="21" type="noConversion"/>
  <printOptions horizontalCentered="1"/>
  <pageMargins left="0.70866141732283472" right="0.70866141732283472" top="0.70866141732283472" bottom="0.70866141732283472" header="0.51181102362204722" footer="0.51181102362204722"/>
  <pageSetup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57DF-9BE5-48B8-9A86-9E44FFD5BCC4}">
  <sheetPr>
    <pageSetUpPr fitToPage="1"/>
  </sheetPr>
  <dimension ref="A1:ALU32"/>
  <sheetViews>
    <sheetView view="pageBreakPreview" topLeftCell="A2" zoomScale="90" zoomScaleNormal="70" zoomScaleSheetLayoutView="90" workbookViewId="0">
      <selection activeCell="H19" sqref="H19"/>
    </sheetView>
  </sheetViews>
  <sheetFormatPr defaultColWidth="11.43359375" defaultRowHeight="14.25" x14ac:dyDescent="0.15"/>
  <cols>
    <col min="1" max="1" width="12.375" style="15" customWidth="1"/>
    <col min="2" max="2" width="66.72265625" style="21" customWidth="1"/>
    <col min="3" max="3" width="10.4921875" style="15" customWidth="1"/>
    <col min="4" max="4" width="10.89453125" style="26" customWidth="1"/>
    <col min="5" max="5" width="14.9296875" style="15" customWidth="1"/>
    <col min="6" max="6" width="16.27734375" style="15" customWidth="1"/>
    <col min="7" max="7" width="31.4765625" style="15" customWidth="1"/>
    <col min="8" max="8" width="14.125" style="15" customWidth="1"/>
    <col min="9" max="9" width="6.859375" style="15" customWidth="1"/>
    <col min="10" max="10" width="28.3828125" style="15" customWidth="1"/>
    <col min="11" max="13" width="25.69140625" style="15" customWidth="1"/>
    <col min="14" max="1009" width="11.43359375" style="15"/>
    <col min="1010" max="16384" width="11.43359375" style="22"/>
  </cols>
  <sheetData>
    <row r="1" spans="1:8" s="2" customFormat="1" ht="6.75" customHeight="1" x14ac:dyDescent="0.2">
      <c r="A1" s="1"/>
      <c r="B1" s="1"/>
      <c r="C1" s="1"/>
      <c r="D1" s="40"/>
      <c r="E1" s="39"/>
      <c r="F1" s="1"/>
      <c r="G1" s="1"/>
      <c r="H1" s="1"/>
    </row>
    <row r="2" spans="1:8" s="2" customFormat="1" ht="19.5" customHeight="1" x14ac:dyDescent="0.2">
      <c r="A2" s="6"/>
      <c r="B2" s="71" t="s">
        <v>54</v>
      </c>
      <c r="C2" s="71"/>
      <c r="D2" s="71"/>
      <c r="E2" s="8"/>
      <c r="F2" s="8"/>
      <c r="G2" s="5"/>
      <c r="H2" s="5"/>
    </row>
    <row r="3" spans="1:8" s="2" customFormat="1" ht="68.45" customHeight="1" x14ac:dyDescent="0.2">
      <c r="B3" s="72" t="s">
        <v>62</v>
      </c>
      <c r="C3" s="72"/>
      <c r="D3" s="72"/>
      <c r="E3" s="9"/>
      <c r="F3" s="9"/>
      <c r="G3" s="5"/>
      <c r="H3" s="5"/>
    </row>
    <row r="4" spans="1:8" s="2" customFormat="1" ht="14.25" customHeight="1" x14ac:dyDescent="0.2">
      <c r="A4" s="10"/>
      <c r="B4" s="73"/>
      <c r="C4" s="73"/>
      <c r="D4" s="73"/>
      <c r="E4" s="9"/>
      <c r="F4" s="9"/>
      <c r="G4" s="1"/>
      <c r="H4" s="1"/>
    </row>
    <row r="5" spans="1:8" s="2" customFormat="1" ht="16.899999999999999" customHeight="1" x14ac:dyDescent="0.2">
      <c r="A5" s="12"/>
      <c r="B5" s="74" t="s">
        <v>55</v>
      </c>
      <c r="C5" s="74"/>
      <c r="D5" s="74"/>
      <c r="E5" s="10"/>
      <c r="F5" s="10"/>
      <c r="G5" s="1"/>
      <c r="H5" s="1"/>
    </row>
    <row r="6" spans="1:8" s="2" customFormat="1" ht="16.899999999999999" customHeight="1" thickBot="1" x14ac:dyDescent="0.25">
      <c r="A6" s="12"/>
      <c r="B6" s="14"/>
      <c r="C6" s="14"/>
      <c r="D6" s="14"/>
      <c r="E6" s="10" t="s">
        <v>67</v>
      </c>
      <c r="F6" s="10"/>
      <c r="G6" s="1"/>
      <c r="H6" s="1"/>
    </row>
    <row r="7" spans="1:8" s="15" customFormat="1" ht="13.9" customHeight="1" thickTop="1" thickBot="1" x14ac:dyDescent="0.25">
      <c r="A7" s="75" t="s">
        <v>56</v>
      </c>
      <c r="B7" s="76" t="s">
        <v>0</v>
      </c>
      <c r="C7" s="77" t="s">
        <v>1</v>
      </c>
      <c r="D7" s="78" t="s">
        <v>2</v>
      </c>
      <c r="E7" s="79" t="s">
        <v>66</v>
      </c>
      <c r="F7" s="80" t="s">
        <v>57</v>
      </c>
    </row>
    <row r="8" spans="1:8" s="15" customFormat="1" ht="15.75" thickTop="1" thickBot="1" x14ac:dyDescent="0.25">
      <c r="A8" s="75"/>
      <c r="B8" s="76"/>
      <c r="C8" s="77"/>
      <c r="D8" s="78"/>
      <c r="E8" s="79"/>
      <c r="F8" s="80"/>
    </row>
    <row r="9" spans="1:8" s="15" customFormat="1" ht="39" customHeight="1" thickTop="1" x14ac:dyDescent="0.2">
      <c r="A9" s="38">
        <v>1</v>
      </c>
      <c r="B9" s="67" t="s">
        <v>70</v>
      </c>
      <c r="C9" s="67"/>
      <c r="D9" s="67"/>
      <c r="E9" s="67"/>
      <c r="F9" s="67"/>
    </row>
    <row r="10" spans="1:8" s="15" customFormat="1" ht="35.450000000000003" customHeight="1" x14ac:dyDescent="0.15">
      <c r="A10" s="48">
        <v>1.1000000000000001</v>
      </c>
      <c r="B10" s="41" t="s">
        <v>73</v>
      </c>
      <c r="C10" s="37" t="s">
        <v>72</v>
      </c>
      <c r="D10" s="33">
        <v>1</v>
      </c>
      <c r="E10" s="42"/>
      <c r="F10" s="36">
        <f>+E10*D10</f>
        <v>0</v>
      </c>
    </row>
    <row r="11" spans="1:8" s="15" customFormat="1" ht="35.450000000000003" customHeight="1" x14ac:dyDescent="0.15">
      <c r="A11" s="48">
        <v>1.2</v>
      </c>
      <c r="B11" s="41" t="s">
        <v>5</v>
      </c>
      <c r="C11" s="37" t="s">
        <v>6</v>
      </c>
      <c r="D11" s="33">
        <v>2857.48</v>
      </c>
      <c r="E11" s="42"/>
      <c r="F11" s="36"/>
    </row>
    <row r="12" spans="1:8" s="15" customFormat="1" x14ac:dyDescent="0.15">
      <c r="A12" s="48">
        <v>1.3</v>
      </c>
      <c r="B12" s="35" t="s">
        <v>7</v>
      </c>
      <c r="C12" s="34" t="s">
        <v>8</v>
      </c>
      <c r="D12" s="33">
        <v>428.62</v>
      </c>
      <c r="E12" s="42"/>
      <c r="F12" s="36">
        <f t="shared" ref="F12:F16" si="0">+E12*D12</f>
        <v>0</v>
      </c>
    </row>
    <row r="13" spans="1:8" s="15" customFormat="1" ht="25.5" x14ac:dyDescent="0.15">
      <c r="A13" s="48">
        <v>1.4</v>
      </c>
      <c r="B13" s="35" t="s">
        <v>9</v>
      </c>
      <c r="C13" s="34" t="s">
        <v>8</v>
      </c>
      <c r="D13" s="33">
        <v>428.62</v>
      </c>
      <c r="E13" s="42"/>
      <c r="F13" s="36">
        <f t="shared" si="0"/>
        <v>0</v>
      </c>
    </row>
    <row r="14" spans="1:8" s="15" customFormat="1" x14ac:dyDescent="0.15">
      <c r="A14" s="48">
        <v>1.5</v>
      </c>
      <c r="B14" s="35" t="s">
        <v>10</v>
      </c>
      <c r="C14" s="34" t="s">
        <v>63</v>
      </c>
      <c r="D14" s="33">
        <v>571.5</v>
      </c>
      <c r="E14" s="42"/>
      <c r="F14" s="36">
        <f t="shared" si="0"/>
        <v>0</v>
      </c>
    </row>
    <row r="15" spans="1:8" s="15" customFormat="1" ht="25.5" x14ac:dyDescent="0.15">
      <c r="A15" s="48">
        <v>1.6</v>
      </c>
      <c r="B15" s="35" t="s">
        <v>11</v>
      </c>
      <c r="C15" s="34" t="s">
        <v>4</v>
      </c>
      <c r="D15" s="33">
        <v>1028.69</v>
      </c>
      <c r="E15" s="42"/>
      <c r="F15" s="36">
        <f t="shared" si="0"/>
        <v>0</v>
      </c>
    </row>
    <row r="16" spans="1:8" s="15" customFormat="1" x14ac:dyDescent="0.15">
      <c r="A16" s="48">
        <v>1.7</v>
      </c>
      <c r="B16" s="35" t="s">
        <v>12</v>
      </c>
      <c r="C16" s="34" t="s">
        <v>6</v>
      </c>
      <c r="D16" s="33">
        <v>2857.48</v>
      </c>
      <c r="E16" s="42"/>
      <c r="F16" s="36">
        <f t="shared" si="0"/>
        <v>0</v>
      </c>
    </row>
    <row r="17" spans="1:7" s="15" customFormat="1" x14ac:dyDescent="0.2">
      <c r="A17" s="64" t="s">
        <v>3</v>
      </c>
      <c r="B17" s="64"/>
      <c r="C17" s="64"/>
      <c r="D17" s="64"/>
      <c r="E17" s="64"/>
      <c r="F17" s="31">
        <f>SUM(F10:F16)</f>
        <v>0</v>
      </c>
      <c r="G17" s="30"/>
    </row>
    <row r="18" spans="1:7" x14ac:dyDescent="0.15">
      <c r="A18" s="27"/>
      <c r="B18" s="29"/>
      <c r="C18" s="27"/>
      <c r="D18" s="28"/>
      <c r="E18" s="27"/>
      <c r="F18" s="27"/>
    </row>
    <row r="19" spans="1:7" s="15" customFormat="1" ht="24" customHeight="1" x14ac:dyDescent="0.2">
      <c r="A19" s="68" t="s">
        <v>64</v>
      </c>
      <c r="B19" s="69"/>
      <c r="C19" s="69"/>
      <c r="D19" s="69"/>
      <c r="E19" s="70"/>
      <c r="F19" s="19">
        <f>+F17</f>
        <v>0</v>
      </c>
      <c r="G19" s="20"/>
    </row>
    <row r="20" spans="1:7" x14ac:dyDescent="0.15">
      <c r="A20" s="27"/>
      <c r="B20" s="29"/>
      <c r="C20" s="27"/>
      <c r="D20" s="28"/>
      <c r="E20" s="27"/>
      <c r="F20" s="27"/>
    </row>
    <row r="21" spans="1:7" s="15" customFormat="1" ht="12" customHeight="1" x14ac:dyDescent="0.2">
      <c r="A21" s="27"/>
      <c r="B21" s="29"/>
      <c r="C21" s="27"/>
      <c r="D21" s="28"/>
      <c r="E21" s="27"/>
      <c r="F21" s="27"/>
    </row>
    <row r="22" spans="1:7" x14ac:dyDescent="0.15">
      <c r="A22" s="27"/>
      <c r="B22" s="29"/>
      <c r="C22" s="27"/>
      <c r="D22" s="28"/>
      <c r="E22" s="27"/>
      <c r="F22" s="27"/>
    </row>
    <row r="23" spans="1:7" x14ac:dyDescent="0.15">
      <c r="A23" s="27"/>
      <c r="B23" s="29"/>
      <c r="C23" s="27"/>
      <c r="D23" s="28"/>
      <c r="E23" s="27"/>
      <c r="F23" s="27"/>
    </row>
    <row r="24" spans="1:7" s="15" customFormat="1" x14ac:dyDescent="0.2">
      <c r="A24" s="27"/>
      <c r="B24" s="27"/>
      <c r="C24" s="27"/>
      <c r="D24" s="28"/>
      <c r="E24" s="27"/>
      <c r="F24" s="27"/>
    </row>
    <row r="25" spans="1:7" x14ac:dyDescent="0.15">
      <c r="A25" s="27"/>
      <c r="B25" s="29"/>
      <c r="C25" s="27"/>
      <c r="D25" s="28"/>
      <c r="E25" s="27"/>
      <c r="F25" s="27"/>
    </row>
    <row r="26" spans="1:7" x14ac:dyDescent="0.15">
      <c r="A26" s="27"/>
      <c r="B26" s="29"/>
      <c r="C26" s="27"/>
      <c r="D26" s="28"/>
      <c r="E26" s="27"/>
      <c r="F26" s="27"/>
    </row>
    <row r="27" spans="1:7" x14ac:dyDescent="0.15">
      <c r="A27" s="27"/>
      <c r="B27" s="29"/>
      <c r="C27" s="27"/>
      <c r="D27" s="28"/>
      <c r="E27" s="27"/>
      <c r="F27" s="27"/>
    </row>
    <row r="28" spans="1:7" x14ac:dyDescent="0.15">
      <c r="A28" s="27"/>
      <c r="B28" s="29"/>
      <c r="C28" s="27"/>
      <c r="D28" s="28"/>
      <c r="E28" s="27"/>
      <c r="F28" s="27"/>
    </row>
    <row r="29" spans="1:7" x14ac:dyDescent="0.15">
      <c r="A29" s="27"/>
      <c r="B29" s="29"/>
      <c r="C29" s="27"/>
      <c r="D29" s="28"/>
      <c r="E29" s="27"/>
      <c r="F29" s="27"/>
    </row>
    <row r="30" spans="1:7" x14ac:dyDescent="0.15">
      <c r="A30" s="27"/>
      <c r="B30" s="29"/>
      <c r="C30" s="27"/>
      <c r="D30" s="28"/>
      <c r="E30" s="27"/>
      <c r="F30" s="27"/>
    </row>
    <row r="31" spans="1:7" x14ac:dyDescent="0.15">
      <c r="A31" s="27"/>
      <c r="B31" s="29"/>
      <c r="C31" s="27"/>
      <c r="D31" s="28"/>
      <c r="E31" s="27"/>
      <c r="F31" s="27"/>
    </row>
    <row r="32" spans="1:7" x14ac:dyDescent="0.15">
      <c r="A32" s="27"/>
      <c r="B32" s="29"/>
      <c r="C32" s="27"/>
      <c r="D32" s="28"/>
      <c r="E32" s="27"/>
      <c r="F32" s="27"/>
    </row>
  </sheetData>
  <mergeCells count="13">
    <mergeCell ref="E7:E8"/>
    <mergeCell ref="F7:F8"/>
    <mergeCell ref="A19:E19"/>
    <mergeCell ref="B9:F9"/>
    <mergeCell ref="A17:E17"/>
    <mergeCell ref="B2:D2"/>
    <mergeCell ref="B3:D3"/>
    <mergeCell ref="B4:D4"/>
    <mergeCell ref="B5:D5"/>
    <mergeCell ref="A7:A8"/>
    <mergeCell ref="B7:B8"/>
    <mergeCell ref="C7:C8"/>
    <mergeCell ref="D7:D8"/>
  </mergeCells>
  <printOptions horizontalCentered="1"/>
  <pageMargins left="0.70866141732283472" right="0.70866141732283472" top="0.70866141732283472" bottom="0.70866141732283472" header="0.51181102362204722" footer="0.51181102362204722"/>
  <pageSetup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6C4A-9B38-40C4-B578-09F6AD31F541}">
  <sheetPr>
    <pageSetUpPr fitToPage="1"/>
  </sheetPr>
  <dimension ref="A1:ALR26"/>
  <sheetViews>
    <sheetView view="pageBreakPreview" topLeftCell="B1" zoomScale="80" zoomScaleNormal="70" zoomScaleSheetLayoutView="80" workbookViewId="0">
      <selection activeCell="D11" sqref="D11"/>
    </sheetView>
  </sheetViews>
  <sheetFormatPr defaultColWidth="11.43359375" defaultRowHeight="14.25" x14ac:dyDescent="0.15"/>
  <cols>
    <col min="1" max="1" width="12.375" style="15" customWidth="1"/>
    <col min="2" max="2" width="88.515625" style="21" customWidth="1"/>
    <col min="3" max="3" width="28.921875" style="15" customWidth="1"/>
    <col min="4" max="4" width="31.4765625" style="15" customWidth="1"/>
    <col min="5" max="5" width="14.125" style="15" customWidth="1"/>
    <col min="6" max="6" width="6.859375" style="15" customWidth="1"/>
    <col min="7" max="7" width="28.3828125" style="15" customWidth="1"/>
    <col min="8" max="10" width="25.69140625" style="15" customWidth="1"/>
    <col min="11" max="1006" width="11.43359375" style="15"/>
    <col min="1007" max="16384" width="11.43359375" style="22"/>
  </cols>
  <sheetData>
    <row r="1" spans="1:5" s="2" customFormat="1" ht="6.75" customHeight="1" x14ac:dyDescent="0.2">
      <c r="A1" s="1"/>
      <c r="B1" s="1"/>
      <c r="C1" s="1"/>
      <c r="D1" s="1"/>
      <c r="E1" s="1"/>
    </row>
    <row r="2" spans="1:5" s="2" customFormat="1" ht="19.5" customHeight="1" x14ac:dyDescent="0.2">
      <c r="A2" s="3"/>
      <c r="B2" s="3"/>
      <c r="C2" s="4"/>
      <c r="D2" s="5"/>
      <c r="E2" s="5"/>
    </row>
    <row r="3" spans="1:5" s="2" customFormat="1" ht="19.5" customHeight="1" x14ac:dyDescent="0.2">
      <c r="A3" s="6"/>
      <c r="B3" s="7" t="s">
        <v>54</v>
      </c>
      <c r="C3" s="8"/>
      <c r="D3" s="5"/>
      <c r="E3" s="5"/>
    </row>
    <row r="4" spans="1:5" s="2" customFormat="1" ht="68.45" customHeight="1" x14ac:dyDescent="0.2">
      <c r="B4" s="25" t="s">
        <v>62</v>
      </c>
      <c r="C4" s="9"/>
      <c r="D4" s="5"/>
      <c r="E4" s="5"/>
    </row>
    <row r="5" spans="1:5" s="2" customFormat="1" ht="14.25" customHeight="1" x14ac:dyDescent="0.2">
      <c r="A5" s="10"/>
      <c r="B5" s="11"/>
      <c r="C5" s="9"/>
      <c r="D5" s="1"/>
      <c r="E5" s="1"/>
    </row>
    <row r="6" spans="1:5" s="2" customFormat="1" ht="16.899999999999999" customHeight="1" x14ac:dyDescent="0.2">
      <c r="A6" s="12"/>
      <c r="B6" s="13" t="s">
        <v>55</v>
      </c>
      <c r="C6" s="10"/>
      <c r="D6" s="1"/>
      <c r="E6" s="1"/>
    </row>
    <row r="7" spans="1:5" s="2" customFormat="1" ht="16.899999999999999" customHeight="1" thickBot="1" x14ac:dyDescent="0.25">
      <c r="A7" s="12"/>
      <c r="B7" s="14"/>
      <c r="C7" s="10"/>
      <c r="D7" s="1"/>
      <c r="E7" s="1"/>
    </row>
    <row r="8" spans="1:5" s="15" customFormat="1" ht="13.9" customHeight="1" thickTop="1" thickBot="1" x14ac:dyDescent="0.25">
      <c r="A8" s="75" t="s">
        <v>56</v>
      </c>
      <c r="B8" s="76" t="s">
        <v>0</v>
      </c>
      <c r="C8" s="80" t="s">
        <v>57</v>
      </c>
    </row>
    <row r="9" spans="1:5" s="15" customFormat="1" ht="15.75" thickTop="1" thickBot="1" x14ac:dyDescent="0.25">
      <c r="A9" s="75"/>
      <c r="B9" s="76"/>
      <c r="C9" s="80"/>
    </row>
    <row r="10" spans="1:5" s="15" customFormat="1" ht="54" customHeight="1" thickTop="1" x14ac:dyDescent="0.2">
      <c r="A10" s="16">
        <v>1</v>
      </c>
      <c r="B10" s="23" t="s">
        <v>59</v>
      </c>
      <c r="C10" s="60">
        <f>+'Lote 1'!F19</f>
        <v>0</v>
      </c>
    </row>
    <row r="11" spans="1:5" s="15" customFormat="1" ht="52.9" customHeight="1" x14ac:dyDescent="0.2">
      <c r="A11" s="16">
        <v>2</v>
      </c>
      <c r="B11" s="23" t="s">
        <v>60</v>
      </c>
      <c r="C11" s="60">
        <f>+'Lote 2'!F40</f>
        <v>0</v>
      </c>
    </row>
    <row r="12" spans="1:5" s="15" customFormat="1" x14ac:dyDescent="0.2">
      <c r="A12" s="16"/>
      <c r="B12" s="24" t="s">
        <v>61</v>
      </c>
      <c r="C12" s="18"/>
    </row>
    <row r="13" spans="1:5" s="15" customFormat="1" x14ac:dyDescent="0.2">
      <c r="A13" s="16"/>
      <c r="B13" s="17"/>
      <c r="C13" s="18"/>
    </row>
    <row r="15" spans="1:5" s="15" customFormat="1" ht="24" customHeight="1" x14ac:dyDescent="0.3">
      <c r="A15" s="68" t="s">
        <v>58</v>
      </c>
      <c r="B15" s="69"/>
      <c r="C15" s="59">
        <f>+C10+C11</f>
        <v>0</v>
      </c>
      <c r="D15" s="20"/>
    </row>
    <row r="16" spans="1:5" x14ac:dyDescent="0.15">
      <c r="B16" s="29"/>
      <c r="C16" s="27"/>
    </row>
    <row r="17" spans="2:3" x14ac:dyDescent="0.15">
      <c r="B17" s="29"/>
      <c r="C17" s="27"/>
    </row>
    <row r="18" spans="2:3" x14ac:dyDescent="0.15">
      <c r="B18" s="29"/>
      <c r="C18" s="27"/>
    </row>
    <row r="19" spans="2:3" x14ac:dyDescent="0.15">
      <c r="B19" s="29"/>
      <c r="C19" s="27"/>
    </row>
    <row r="20" spans="2:3" x14ac:dyDescent="0.15">
      <c r="B20" s="29"/>
      <c r="C20" s="27"/>
    </row>
    <row r="21" spans="2:3" x14ac:dyDescent="0.15">
      <c r="B21" s="29"/>
      <c r="C21" s="27"/>
    </row>
    <row r="22" spans="2:3" x14ac:dyDescent="0.15">
      <c r="B22" s="29"/>
      <c r="C22" s="27"/>
    </row>
    <row r="23" spans="2:3" x14ac:dyDescent="0.15">
      <c r="B23" s="29"/>
      <c r="C23" s="27"/>
    </row>
    <row r="24" spans="2:3" x14ac:dyDescent="0.15">
      <c r="B24" s="29"/>
      <c r="C24" s="27"/>
    </row>
    <row r="25" spans="2:3" x14ac:dyDescent="0.15">
      <c r="B25" s="29"/>
      <c r="C25" s="27"/>
    </row>
    <row r="26" spans="2:3" x14ac:dyDescent="0.15">
      <c r="B26" s="29"/>
      <c r="C26" s="27"/>
    </row>
  </sheetData>
  <mergeCells count="4">
    <mergeCell ref="A8:A9"/>
    <mergeCell ref="B8:B9"/>
    <mergeCell ref="C8:C9"/>
    <mergeCell ref="A15:B15"/>
  </mergeCells>
  <printOptions horizontalCentered="1"/>
  <pageMargins left="0.70866141732283472" right="0.70866141732283472" top="0.70866141732283472" bottom="0.70866141732283472" header="0.51181102362204722" footer="0.51181102362204722"/>
  <pageSetup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Lote 2</vt:lpstr>
      <vt:lpstr>Lote 1</vt:lpstr>
      <vt:lpstr>Lotes a cotizar</vt:lpstr>
      <vt:lpstr>Lote 1!Área_de_impresión</vt:lpstr>
      <vt:lpstr>Lote 2!Área_de_impresión</vt:lpstr>
      <vt:lpstr>Lotes a cotizar!Área_de_impresión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SAN/EHISA</dc:creator>
  <cp:lastModifiedBy>Marco Borjas</cp:lastModifiedBy>
  <cp:lastPrinted>2025-10-30T04:47:05Z</cp:lastPrinted>
  <dcterms:created xsi:type="dcterms:W3CDTF">2025-10-06T04:56:46Z</dcterms:created>
  <dcterms:modified xsi:type="dcterms:W3CDTF">2025-10-30T04:47:10Z</dcterms:modified>
</cp:coreProperties>
</file>